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mc:AlternateContent xmlns:mc="http://schemas.openxmlformats.org/markup-compatibility/2006">
    <mc:Choice Requires="x15">
      <x15ac:absPath xmlns:x15ac="http://schemas.microsoft.com/office/spreadsheetml/2010/11/ac" url="C:\Users\User\Downloads\Muhamad Rizki Ramadhan_4112111054\"/>
    </mc:Choice>
  </mc:AlternateContent>
  <xr:revisionPtr revIDLastSave="0" documentId="8_{75CEC218-02AD-44C0-92EC-75983F2B9207}" xr6:coauthVersionLast="47" xr6:coauthVersionMax="47" xr10:uidLastSave="{00000000-0000-0000-0000-000000000000}"/>
  <bookViews>
    <workbookView xWindow="0" yWindow="0" windowWidth="19200" windowHeight="6930" firstSheet="11" activeTab="11" xr2:uid="{00000000-000D-0000-FFFF-FFFF00000000}"/>
  </bookViews>
  <sheets>
    <sheet name="SELEKSI 1" sheetId="2" r:id="rId1"/>
    <sheet name="SELEKSI 2" sheetId="3" r:id="rId2"/>
    <sheet name="SELEKSI 3" sheetId="4" r:id="rId3"/>
    <sheet name="Hasil Seleksi" sheetId="5" r:id="rId4"/>
    <sheet name="LOLOS " sheetId="6" r:id="rId5"/>
    <sheet name="TABULASI KINERJA LINGKUNGAN" sheetId="7" r:id="rId6"/>
    <sheet name="TABULASI ROA" sheetId="8" r:id="rId7"/>
    <sheet name="TABULASI LEVERAGE" sheetId="9" r:id="rId8"/>
    <sheet name="TABULASI UKURAN PERUSAHAAN" sheetId="10" r:id="rId9"/>
    <sheet name="TABULASI COMPANY PROFILE" sheetId="11" r:id="rId10"/>
    <sheet name="CSR G4" sheetId="12" r:id="rId11"/>
    <sheet name="TABULASI DATA" sheetId="13" r:id="rId12"/>
  </sheets>
  <definedNames>
    <definedName name="DATA">'TABULASI ROA'!$I$12:$I$56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7" i="13" l="1"/>
  <c r="N47" i="13"/>
  <c r="M47" i="13"/>
  <c r="L47" i="13"/>
  <c r="O46" i="13"/>
  <c r="N46" i="13"/>
  <c r="M46" i="13"/>
  <c r="L46" i="13"/>
  <c r="O45" i="13"/>
  <c r="N45" i="13"/>
  <c r="M45" i="13"/>
  <c r="L45" i="13"/>
  <c r="O44" i="13"/>
  <c r="N44" i="13"/>
  <c r="M44" i="13"/>
  <c r="L44" i="13"/>
  <c r="O43" i="13"/>
  <c r="N43" i="13"/>
  <c r="M43" i="13"/>
  <c r="L43" i="13"/>
  <c r="O42" i="13"/>
  <c r="N42" i="13"/>
  <c r="M42" i="13"/>
  <c r="L42" i="13"/>
  <c r="O41" i="13"/>
  <c r="N41" i="13"/>
  <c r="M41" i="13"/>
  <c r="L41" i="13"/>
  <c r="O40" i="13"/>
  <c r="N40" i="13"/>
  <c r="M40" i="13"/>
  <c r="L40" i="13"/>
  <c r="O39" i="13"/>
  <c r="N39" i="13"/>
  <c r="M39" i="13"/>
  <c r="L39" i="13"/>
  <c r="O38" i="13"/>
  <c r="N38" i="13"/>
  <c r="M38" i="13"/>
  <c r="L38" i="13"/>
  <c r="O37" i="13"/>
  <c r="N37" i="13"/>
  <c r="M37" i="13"/>
  <c r="L37" i="13"/>
  <c r="O36" i="13"/>
  <c r="N36" i="13"/>
  <c r="M36" i="13"/>
  <c r="L36" i="13"/>
  <c r="O35" i="13"/>
  <c r="N35" i="13"/>
  <c r="M35" i="13"/>
  <c r="L35" i="13"/>
  <c r="O34" i="13"/>
  <c r="N34" i="13"/>
  <c r="M34" i="13"/>
  <c r="L34" i="13"/>
  <c r="O33" i="13"/>
  <c r="N33" i="13"/>
  <c r="M33" i="13"/>
  <c r="L33" i="13"/>
  <c r="O32" i="13"/>
  <c r="N32" i="13"/>
  <c r="M32" i="13"/>
  <c r="L32" i="13"/>
  <c r="O31" i="13"/>
  <c r="N31" i="13"/>
  <c r="M31" i="13"/>
  <c r="L31" i="13"/>
  <c r="O30" i="13"/>
  <c r="N30" i="13"/>
  <c r="M30" i="13"/>
  <c r="L30" i="13"/>
  <c r="O29" i="13"/>
  <c r="N29" i="13"/>
  <c r="M29" i="13"/>
  <c r="L29" i="13"/>
  <c r="O28" i="13"/>
  <c r="N28" i="13"/>
  <c r="M28" i="13"/>
  <c r="L28" i="13"/>
  <c r="O27" i="13"/>
  <c r="N27" i="13"/>
  <c r="M27" i="13"/>
  <c r="L27" i="13"/>
  <c r="O26" i="13"/>
  <c r="N26" i="13"/>
  <c r="M26" i="13"/>
  <c r="L26" i="13"/>
  <c r="O25" i="13"/>
  <c r="N25" i="13"/>
  <c r="M25" i="13"/>
  <c r="L25" i="13"/>
  <c r="O24" i="13"/>
  <c r="N24" i="13"/>
  <c r="M24" i="13"/>
  <c r="L24" i="13"/>
  <c r="O23" i="13"/>
  <c r="N23" i="13"/>
  <c r="M23" i="13"/>
  <c r="L23" i="13"/>
  <c r="O22" i="13"/>
  <c r="N22" i="13"/>
  <c r="M22" i="13"/>
  <c r="L22" i="13"/>
  <c r="O21" i="13"/>
  <c r="N21" i="13"/>
  <c r="M21" i="13"/>
  <c r="L21" i="13"/>
  <c r="O20" i="13"/>
  <c r="N20" i="13"/>
  <c r="M20" i="13"/>
  <c r="L20" i="13"/>
  <c r="O19" i="13"/>
  <c r="N19" i="13"/>
  <c r="M19" i="13"/>
  <c r="L19" i="13"/>
  <c r="O18" i="13"/>
  <c r="N18" i="13"/>
  <c r="M18" i="13"/>
  <c r="L18" i="13"/>
  <c r="O17" i="13"/>
  <c r="N17" i="13"/>
  <c r="M17" i="13"/>
  <c r="L17" i="13"/>
  <c r="O16" i="13"/>
  <c r="N16" i="13"/>
  <c r="M16" i="13"/>
  <c r="L16" i="13"/>
  <c r="O15" i="13"/>
  <c r="N15" i="13"/>
  <c r="M15" i="13"/>
  <c r="L15" i="13"/>
  <c r="O14" i="13"/>
  <c r="N14" i="13"/>
  <c r="M14" i="13"/>
  <c r="L14" i="13"/>
  <c r="O13" i="13"/>
  <c r="N13" i="13"/>
  <c r="M13" i="13"/>
  <c r="L13" i="13"/>
  <c r="O12" i="13"/>
  <c r="N12" i="13"/>
  <c r="M12" i="13"/>
  <c r="L12" i="13"/>
  <c r="O11" i="13"/>
  <c r="N11" i="13"/>
  <c r="M11" i="13"/>
  <c r="L11" i="13"/>
  <c r="O10" i="13"/>
  <c r="N10" i="13"/>
  <c r="M10" i="13"/>
  <c r="L10" i="13"/>
  <c r="O9" i="13"/>
  <c r="N9" i="13"/>
  <c r="M9" i="13"/>
  <c r="L9" i="13"/>
  <c r="O8" i="13"/>
  <c r="N8" i="13"/>
  <c r="M8" i="13"/>
  <c r="L8" i="13"/>
  <c r="O7" i="13"/>
  <c r="N7" i="13"/>
  <c r="M7" i="13"/>
  <c r="L7" i="13"/>
  <c r="O6" i="13"/>
  <c r="N6" i="13"/>
  <c r="M6" i="13"/>
  <c r="L6" i="13"/>
  <c r="O5" i="13"/>
  <c r="N5" i="13"/>
  <c r="M5" i="13"/>
  <c r="L5" i="13"/>
  <c r="O4" i="13"/>
  <c r="N4" i="13"/>
  <c r="M4" i="13"/>
  <c r="L4" i="13"/>
  <c r="O3" i="13"/>
  <c r="N3" i="13"/>
  <c r="M3" i="13"/>
  <c r="L3" i="13"/>
  <c r="AW114" i="12"/>
  <c r="AW115" i="12" s="1"/>
  <c r="AV114" i="12"/>
  <c r="AV115" i="12" s="1"/>
  <c r="AU114" i="12"/>
  <c r="AU115" i="12" s="1"/>
  <c r="AT114" i="12"/>
  <c r="AT115" i="12" s="1"/>
  <c r="AS114" i="12"/>
  <c r="AS115" i="12" s="1"/>
  <c r="AR114" i="12"/>
  <c r="AR115" i="12" s="1"/>
  <c r="AQ114" i="12"/>
  <c r="AQ115" i="12" s="1"/>
  <c r="AP114" i="12"/>
  <c r="AP115" i="12" s="1"/>
  <c r="AO114" i="12"/>
  <c r="AO115" i="12" s="1"/>
  <c r="AN114" i="12"/>
  <c r="AN115" i="12" s="1"/>
  <c r="AM114" i="12"/>
  <c r="AM115" i="12" s="1"/>
  <c r="AL114" i="12"/>
  <c r="AL115" i="12" s="1"/>
  <c r="AK114" i="12"/>
  <c r="AK115" i="12" s="1"/>
  <c r="AJ114" i="12"/>
  <c r="AJ115" i="12" s="1"/>
  <c r="AI114" i="12"/>
  <c r="AI115" i="12" s="1"/>
  <c r="AH114" i="12"/>
  <c r="AH115" i="12" s="1"/>
  <c r="AG114" i="12"/>
  <c r="AG115" i="12" s="1"/>
  <c r="AF114" i="12"/>
  <c r="AF115" i="12" s="1"/>
  <c r="AE114" i="12"/>
  <c r="AE115" i="12" s="1"/>
  <c r="AD114" i="12"/>
  <c r="AD115" i="12" s="1"/>
  <c r="AC114" i="12"/>
  <c r="AC115" i="12" s="1"/>
  <c r="AB114" i="12"/>
  <c r="AB115" i="12" s="1"/>
  <c r="AA114" i="12"/>
  <c r="AA115" i="12" s="1"/>
  <c r="Z114" i="12"/>
  <c r="Z115" i="12" s="1"/>
  <c r="Y114" i="12"/>
  <c r="Y115" i="12" s="1"/>
  <c r="X114" i="12"/>
  <c r="X115" i="12" s="1"/>
  <c r="W114" i="12"/>
  <c r="W115" i="12" s="1"/>
  <c r="V114" i="12"/>
  <c r="V115" i="12" s="1"/>
  <c r="U114" i="12"/>
  <c r="U115" i="12" s="1"/>
  <c r="T114" i="12"/>
  <c r="T115" i="12" s="1"/>
  <c r="S114" i="12"/>
  <c r="S115" i="12" s="1"/>
  <c r="R114" i="12"/>
  <c r="R115" i="12" s="1"/>
  <c r="Q114" i="12"/>
  <c r="Q115" i="12" s="1"/>
  <c r="P114" i="12"/>
  <c r="P115" i="12" s="1"/>
  <c r="O114" i="12"/>
  <c r="O115" i="12" s="1"/>
  <c r="N114" i="12"/>
  <c r="N115" i="12" s="1"/>
  <c r="M114" i="12"/>
  <c r="M115" i="12" s="1"/>
  <c r="L114" i="12"/>
  <c r="L115" i="12" s="1"/>
  <c r="K114" i="12"/>
  <c r="K115" i="12" s="1"/>
  <c r="J114" i="12"/>
  <c r="J115" i="12" s="1"/>
  <c r="I114" i="12"/>
  <c r="I115" i="12" s="1"/>
  <c r="H114" i="12"/>
  <c r="H115" i="12" s="1"/>
  <c r="G114" i="12"/>
  <c r="G115" i="12" s="1"/>
  <c r="F114" i="12"/>
  <c r="F115" i="12" s="1"/>
  <c r="E114" i="12"/>
  <c r="E115" i="12" s="1"/>
  <c r="J100" i="10"/>
  <c r="J99" i="10"/>
  <c r="J98" i="10"/>
  <c r="J97" i="10"/>
  <c r="J96" i="10"/>
  <c r="H90" i="10"/>
  <c r="J90" i="10" s="1"/>
  <c r="H89" i="10"/>
  <c r="J89" i="10" s="1"/>
  <c r="H88" i="10"/>
  <c r="J88" i="10" s="1"/>
  <c r="H87" i="10"/>
  <c r="J87" i="10" s="1"/>
  <c r="H86" i="10"/>
  <c r="J86" i="10" s="1"/>
  <c r="J80" i="10"/>
  <c r="J79" i="10"/>
  <c r="J78" i="10"/>
  <c r="J77" i="10"/>
  <c r="J76" i="10"/>
  <c r="H75" i="10"/>
  <c r="J75" i="10" s="1"/>
  <c r="H27" i="10" s="1"/>
  <c r="I27" i="10" s="1"/>
  <c r="H74" i="10"/>
  <c r="J74" i="10" s="1"/>
  <c r="H26" i="10" s="1"/>
  <c r="I26" i="10" s="1"/>
  <c r="H73" i="10"/>
  <c r="J73" i="10" s="1"/>
  <c r="H25" i="10" s="1"/>
  <c r="I25" i="10" s="1"/>
  <c r="H72" i="10"/>
  <c r="J72" i="10" s="1"/>
  <c r="H24" i="10" s="1"/>
  <c r="I24" i="10" s="1"/>
  <c r="H71" i="10"/>
  <c r="J71" i="10" s="1"/>
  <c r="H23" i="10" s="1"/>
  <c r="I23" i="10" s="1"/>
  <c r="H70" i="10"/>
  <c r="J70" i="10" s="1"/>
  <c r="H22" i="10" s="1"/>
  <c r="I22" i="10" s="1"/>
  <c r="H69" i="10"/>
  <c r="J69" i="10" s="1"/>
  <c r="H21" i="10" s="1"/>
  <c r="I21" i="10" s="1"/>
  <c r="H68" i="10"/>
  <c r="J68" i="10" s="1"/>
  <c r="H20" i="10" s="1"/>
  <c r="I20" i="10" s="1"/>
  <c r="H67" i="10"/>
  <c r="J67" i="10" s="1"/>
  <c r="H19" i="10" s="1"/>
  <c r="I19" i="10" s="1"/>
  <c r="H66" i="10"/>
  <c r="J66" i="10" s="1"/>
  <c r="H18" i="10" s="1"/>
  <c r="I18" i="10" s="1"/>
  <c r="H65" i="10"/>
  <c r="J65" i="10" s="1"/>
  <c r="H17" i="10" s="1"/>
  <c r="I17" i="10" s="1"/>
  <c r="H64" i="10"/>
  <c r="J64" i="10" s="1"/>
  <c r="H16" i="10" s="1"/>
  <c r="I16" i="10" s="1"/>
  <c r="H63" i="10"/>
  <c r="J63" i="10" s="1"/>
  <c r="H15" i="10" s="1"/>
  <c r="I15" i="10" s="1"/>
  <c r="H62" i="10"/>
  <c r="J62" i="10" s="1"/>
  <c r="H14" i="10" s="1"/>
  <c r="I14" i="10" s="1"/>
  <c r="H61" i="10"/>
  <c r="J61" i="10" s="1"/>
  <c r="H13" i="10" s="1"/>
  <c r="I13" i="10" s="1"/>
  <c r="H57" i="10"/>
  <c r="I57" i="10" s="1"/>
  <c r="H56" i="10"/>
  <c r="I56" i="10" s="1"/>
  <c r="H55" i="10"/>
  <c r="I55" i="10" s="1"/>
  <c r="H54" i="10"/>
  <c r="I54" i="10" s="1"/>
  <c r="H53" i="10"/>
  <c r="I53" i="10" s="1"/>
  <c r="H52" i="10"/>
  <c r="I52" i="10" s="1"/>
  <c r="H51" i="10"/>
  <c r="I51" i="10" s="1"/>
  <c r="H50" i="10"/>
  <c r="I50" i="10" s="1"/>
  <c r="H49" i="10"/>
  <c r="I49" i="10" s="1"/>
  <c r="H48" i="10"/>
  <c r="I48" i="10" s="1"/>
  <c r="H47" i="10"/>
  <c r="I47" i="10" s="1"/>
  <c r="H46" i="10"/>
  <c r="I46" i="10" s="1"/>
  <c r="H45" i="10"/>
  <c r="I45" i="10" s="1"/>
  <c r="H44" i="10"/>
  <c r="I44" i="10" s="1"/>
  <c r="H43" i="10"/>
  <c r="I43" i="10" s="1"/>
  <c r="H42" i="10"/>
  <c r="I42" i="10" s="1"/>
  <c r="H41" i="10"/>
  <c r="I41" i="10" s="1"/>
  <c r="H40" i="10"/>
  <c r="I40" i="10" s="1"/>
  <c r="H39" i="10"/>
  <c r="I39" i="10" s="1"/>
  <c r="H38" i="10"/>
  <c r="I38" i="10" s="1"/>
  <c r="H37" i="10"/>
  <c r="I37" i="10" s="1"/>
  <c r="H36" i="10"/>
  <c r="I36" i="10" s="1"/>
  <c r="H35" i="10"/>
  <c r="I35" i="10" s="1"/>
  <c r="H34" i="10"/>
  <c r="I34" i="10" s="1"/>
  <c r="H33" i="10"/>
  <c r="I33" i="10" s="1"/>
  <c r="H32" i="10"/>
  <c r="I32" i="10" s="1"/>
  <c r="H31" i="10"/>
  <c r="I31" i="10" s="1"/>
  <c r="H30" i="10"/>
  <c r="I30" i="10" s="1"/>
  <c r="H29" i="10"/>
  <c r="I29" i="10" s="1"/>
  <c r="H28" i="10"/>
  <c r="I28" i="10" s="1"/>
  <c r="L98" i="9"/>
  <c r="J98" i="9"/>
  <c r="L97" i="9"/>
  <c r="J97" i="9"/>
  <c r="H49" i="9" s="1"/>
  <c r="L96" i="9"/>
  <c r="J96" i="9"/>
  <c r="L95" i="9"/>
  <c r="J95" i="9"/>
  <c r="H47" i="9" s="1"/>
  <c r="L94" i="9"/>
  <c r="J94" i="9"/>
  <c r="H88" i="9"/>
  <c r="H87" i="9"/>
  <c r="J87" i="9" s="1"/>
  <c r="H39" i="9" s="1"/>
  <c r="H86" i="9"/>
  <c r="H85" i="9"/>
  <c r="J85" i="9" s="1"/>
  <c r="H37" i="9" s="1"/>
  <c r="H84" i="9"/>
  <c r="L78" i="9"/>
  <c r="I30" i="9" s="1"/>
  <c r="J78" i="9"/>
  <c r="L77" i="9"/>
  <c r="J77" i="9"/>
  <c r="L76" i="9"/>
  <c r="I28" i="9" s="1"/>
  <c r="J76" i="9"/>
  <c r="L75" i="9"/>
  <c r="J75" i="9"/>
  <c r="L74" i="9"/>
  <c r="I26" i="9" s="1"/>
  <c r="J74" i="9"/>
  <c r="H73" i="9"/>
  <c r="J73" i="9" s="1"/>
  <c r="H25" i="9" s="1"/>
  <c r="H72" i="9"/>
  <c r="H71" i="9"/>
  <c r="J71" i="9" s="1"/>
  <c r="H23" i="9" s="1"/>
  <c r="H70" i="9"/>
  <c r="H69" i="9"/>
  <c r="J69" i="9" s="1"/>
  <c r="H21" i="9" s="1"/>
  <c r="H68" i="9"/>
  <c r="H67" i="9"/>
  <c r="J67" i="9" s="1"/>
  <c r="H19" i="9" s="1"/>
  <c r="H66" i="9"/>
  <c r="H65" i="9"/>
  <c r="J65" i="9" s="1"/>
  <c r="H17" i="9" s="1"/>
  <c r="H64" i="9"/>
  <c r="H63" i="9"/>
  <c r="J63" i="9" s="1"/>
  <c r="H15" i="9" s="1"/>
  <c r="H62" i="9"/>
  <c r="H61" i="9"/>
  <c r="J61" i="9" s="1"/>
  <c r="H13" i="9" s="1"/>
  <c r="H60" i="9"/>
  <c r="H59" i="9"/>
  <c r="J59" i="9" s="1"/>
  <c r="H11" i="9" s="1"/>
  <c r="I55" i="9"/>
  <c r="H55" i="9"/>
  <c r="J55" i="9" s="1"/>
  <c r="I54" i="9"/>
  <c r="H54" i="9"/>
  <c r="J54" i="9" s="1"/>
  <c r="I53" i="9"/>
  <c r="H53" i="9"/>
  <c r="J53" i="9" s="1"/>
  <c r="I52" i="9"/>
  <c r="H52" i="9"/>
  <c r="J52" i="9" s="1"/>
  <c r="I51" i="9"/>
  <c r="H51" i="9"/>
  <c r="J51" i="9" s="1"/>
  <c r="I50" i="9"/>
  <c r="H50" i="9"/>
  <c r="J50" i="9" s="1"/>
  <c r="I49" i="9"/>
  <c r="I48" i="9"/>
  <c r="H48" i="9"/>
  <c r="J48" i="9" s="1"/>
  <c r="I47" i="9"/>
  <c r="I46" i="9"/>
  <c r="H46" i="9"/>
  <c r="J46" i="9" s="1"/>
  <c r="I45" i="9"/>
  <c r="H45" i="9"/>
  <c r="J45" i="9" s="1"/>
  <c r="I44" i="9"/>
  <c r="H44" i="9"/>
  <c r="J44" i="9" s="1"/>
  <c r="I43" i="9"/>
  <c r="H43" i="9"/>
  <c r="J43" i="9" s="1"/>
  <c r="I42" i="9"/>
  <c r="H42" i="9"/>
  <c r="J42" i="9" s="1"/>
  <c r="I41" i="9"/>
  <c r="H41" i="9"/>
  <c r="J41" i="9" s="1"/>
  <c r="I35" i="9"/>
  <c r="H35" i="9"/>
  <c r="J35" i="9" s="1"/>
  <c r="I34" i="9"/>
  <c r="H34" i="9"/>
  <c r="J34" i="9" s="1"/>
  <c r="I33" i="9"/>
  <c r="H33" i="9"/>
  <c r="I32" i="9"/>
  <c r="H32" i="9"/>
  <c r="J32" i="9" s="1"/>
  <c r="I31" i="9"/>
  <c r="H31" i="9"/>
  <c r="J31" i="9" s="1"/>
  <c r="H30" i="9"/>
  <c r="J30" i="9" s="1"/>
  <c r="I29" i="9"/>
  <c r="H29" i="9"/>
  <c r="J29" i="9" s="1"/>
  <c r="H28" i="9"/>
  <c r="J28" i="9" s="1"/>
  <c r="I27" i="9"/>
  <c r="H27" i="9"/>
  <c r="J27" i="9" s="1"/>
  <c r="H26" i="9"/>
  <c r="J26" i="9" s="1"/>
  <c r="M99" i="8"/>
  <c r="K99" i="8"/>
  <c r="M98" i="8"/>
  <c r="K98" i="8"/>
  <c r="M97" i="8"/>
  <c r="K97" i="8"/>
  <c r="M96" i="8"/>
  <c r="K96" i="8"/>
  <c r="M95" i="8"/>
  <c r="K95" i="8"/>
  <c r="H89" i="8"/>
  <c r="M89" i="8" s="1"/>
  <c r="H41" i="8" s="1"/>
  <c r="H88" i="8"/>
  <c r="H87" i="8"/>
  <c r="M87" i="8" s="1"/>
  <c r="H39" i="8" s="1"/>
  <c r="H86" i="8"/>
  <c r="H85" i="8"/>
  <c r="M85" i="8" s="1"/>
  <c r="H37" i="8" s="1"/>
  <c r="M79" i="8"/>
  <c r="K79" i="8"/>
  <c r="M78" i="8"/>
  <c r="K78" i="8"/>
  <c r="M77" i="8"/>
  <c r="K77" i="8"/>
  <c r="M76" i="8"/>
  <c r="K76" i="8"/>
  <c r="M75" i="8"/>
  <c r="K75" i="8"/>
  <c r="H74" i="8"/>
  <c r="K74" i="8" s="1"/>
  <c r="G26" i="8" s="1"/>
  <c r="H73" i="8"/>
  <c r="M73" i="8" s="1"/>
  <c r="H25" i="8" s="1"/>
  <c r="H72" i="8"/>
  <c r="H71" i="8"/>
  <c r="M71" i="8" s="1"/>
  <c r="H23" i="8" s="1"/>
  <c r="H70" i="8"/>
  <c r="H69" i="8"/>
  <c r="M69" i="8" s="1"/>
  <c r="H21" i="8" s="1"/>
  <c r="H68" i="8"/>
  <c r="H67" i="8"/>
  <c r="M67" i="8" s="1"/>
  <c r="H19" i="8" s="1"/>
  <c r="H66" i="8"/>
  <c r="H65" i="8"/>
  <c r="M65" i="8" s="1"/>
  <c r="H17" i="8" s="1"/>
  <c r="H64" i="8"/>
  <c r="H63" i="8"/>
  <c r="M63" i="8" s="1"/>
  <c r="H15" i="8" s="1"/>
  <c r="H62" i="8"/>
  <c r="H61" i="8"/>
  <c r="M61" i="8" s="1"/>
  <c r="H13" i="8" s="1"/>
  <c r="H60" i="8"/>
  <c r="H56" i="8"/>
  <c r="G56" i="8"/>
  <c r="I56" i="8" s="1"/>
  <c r="K56" i="8" s="1"/>
  <c r="H55" i="8"/>
  <c r="G55" i="8"/>
  <c r="I55" i="8" s="1"/>
  <c r="K55" i="8" s="1"/>
  <c r="H54" i="8"/>
  <c r="G54" i="8"/>
  <c r="I54" i="8" s="1"/>
  <c r="K54" i="8" s="1"/>
  <c r="H53" i="8"/>
  <c r="G53" i="8"/>
  <c r="I53" i="8" s="1"/>
  <c r="K53" i="8" s="1"/>
  <c r="H52" i="8"/>
  <c r="G52" i="8"/>
  <c r="I52" i="8" s="1"/>
  <c r="K52" i="8" s="1"/>
  <c r="H51" i="8"/>
  <c r="G51" i="8"/>
  <c r="I51" i="8" s="1"/>
  <c r="K51" i="8" s="1"/>
  <c r="H50" i="8"/>
  <c r="G50" i="8"/>
  <c r="I50" i="8" s="1"/>
  <c r="K50" i="8" s="1"/>
  <c r="H49" i="8"/>
  <c r="G49" i="8"/>
  <c r="I49" i="8" s="1"/>
  <c r="K49" i="8" s="1"/>
  <c r="H48" i="8"/>
  <c r="G48" i="8"/>
  <c r="I48" i="8" s="1"/>
  <c r="K48" i="8" s="1"/>
  <c r="H47" i="8"/>
  <c r="G47" i="8"/>
  <c r="I47" i="8" s="1"/>
  <c r="K47" i="8" s="1"/>
  <c r="H46" i="8"/>
  <c r="G46" i="8"/>
  <c r="I46" i="8" s="1"/>
  <c r="K46" i="8" s="1"/>
  <c r="H45" i="8"/>
  <c r="G45" i="8"/>
  <c r="I45" i="8" s="1"/>
  <c r="K45" i="8" s="1"/>
  <c r="H44" i="8"/>
  <c r="G44" i="8"/>
  <c r="I44" i="8" s="1"/>
  <c r="K44" i="8" s="1"/>
  <c r="H43" i="8"/>
  <c r="G43" i="8"/>
  <c r="I43" i="8" s="1"/>
  <c r="K43" i="8" s="1"/>
  <c r="H42" i="8"/>
  <c r="G42" i="8"/>
  <c r="I42" i="8" s="1"/>
  <c r="K42" i="8" s="1"/>
  <c r="H36" i="8"/>
  <c r="G36" i="8"/>
  <c r="I36" i="8" s="1"/>
  <c r="K36" i="8" s="1"/>
  <c r="H35" i="8"/>
  <c r="G35" i="8"/>
  <c r="I35" i="8" s="1"/>
  <c r="K35" i="8" s="1"/>
  <c r="H34" i="8"/>
  <c r="G34" i="8"/>
  <c r="I34" i="8" s="1"/>
  <c r="K34" i="8" s="1"/>
  <c r="H33" i="8"/>
  <c r="G33" i="8"/>
  <c r="I33" i="8" s="1"/>
  <c r="K33" i="8" s="1"/>
  <c r="H32" i="8"/>
  <c r="G32" i="8"/>
  <c r="I32" i="8" s="1"/>
  <c r="K32" i="8" s="1"/>
  <c r="H31" i="8"/>
  <c r="G31" i="8"/>
  <c r="I31" i="8" s="1"/>
  <c r="K31" i="8" s="1"/>
  <c r="H30" i="8"/>
  <c r="G30" i="8"/>
  <c r="I30" i="8" s="1"/>
  <c r="K30" i="8" s="1"/>
  <c r="H29" i="8"/>
  <c r="G29" i="8"/>
  <c r="I29" i="8" s="1"/>
  <c r="K29" i="8" s="1"/>
  <c r="H28" i="8"/>
  <c r="G28" i="8"/>
  <c r="I28" i="8" s="1"/>
  <c r="K28" i="8" s="1"/>
  <c r="H27" i="8"/>
  <c r="G27" i="8"/>
  <c r="I27" i="8" s="1"/>
  <c r="K27" i="8" s="1"/>
  <c r="M60" i="8" l="1"/>
  <c r="H12" i="8" s="1"/>
  <c r="K60" i="8"/>
  <c r="G12" i="8" s="1"/>
  <c r="I12" i="8" s="1"/>
  <c r="K12" i="8" s="1"/>
  <c r="M62" i="8"/>
  <c r="H14" i="8" s="1"/>
  <c r="K62" i="8"/>
  <c r="G14" i="8" s="1"/>
  <c r="I14" i="8" s="1"/>
  <c r="K14" i="8" s="1"/>
  <c r="M64" i="8"/>
  <c r="H16" i="8" s="1"/>
  <c r="K64" i="8"/>
  <c r="G16" i="8" s="1"/>
  <c r="I16" i="8" s="1"/>
  <c r="K16" i="8" s="1"/>
  <c r="M66" i="8"/>
  <c r="H18" i="8" s="1"/>
  <c r="K66" i="8"/>
  <c r="G18" i="8" s="1"/>
  <c r="I18" i="8" s="1"/>
  <c r="K18" i="8" s="1"/>
  <c r="M68" i="8"/>
  <c r="H20" i="8" s="1"/>
  <c r="K68" i="8"/>
  <c r="G20" i="8" s="1"/>
  <c r="I20" i="8" s="1"/>
  <c r="K20" i="8" s="1"/>
  <c r="M70" i="8"/>
  <c r="H22" i="8" s="1"/>
  <c r="K70" i="8"/>
  <c r="G22" i="8" s="1"/>
  <c r="I22" i="8" s="1"/>
  <c r="K22" i="8" s="1"/>
  <c r="M72" i="8"/>
  <c r="H24" i="8" s="1"/>
  <c r="K72" i="8"/>
  <c r="G24" i="8" s="1"/>
  <c r="I24" i="8" s="1"/>
  <c r="K24" i="8" s="1"/>
  <c r="M86" i="8"/>
  <c r="H38" i="8" s="1"/>
  <c r="K86" i="8"/>
  <c r="G38" i="8" s="1"/>
  <c r="I38" i="8" s="1"/>
  <c r="K38" i="8" s="1"/>
  <c r="M88" i="8"/>
  <c r="H40" i="8" s="1"/>
  <c r="K88" i="8"/>
  <c r="G40" i="8" s="1"/>
  <c r="I40" i="8" s="1"/>
  <c r="K40" i="8" s="1"/>
  <c r="L60" i="9"/>
  <c r="I12" i="9" s="1"/>
  <c r="J60" i="9"/>
  <c r="H12" i="9" s="1"/>
  <c r="J12" i="9" s="1"/>
  <c r="L62" i="9"/>
  <c r="I14" i="9" s="1"/>
  <c r="J62" i="9"/>
  <c r="H14" i="9" s="1"/>
  <c r="J14" i="9" s="1"/>
  <c r="L64" i="9"/>
  <c r="I16" i="9" s="1"/>
  <c r="J64" i="9"/>
  <c r="H16" i="9" s="1"/>
  <c r="J16" i="9" s="1"/>
  <c r="L66" i="9"/>
  <c r="I18" i="9" s="1"/>
  <c r="J66" i="9"/>
  <c r="H18" i="9" s="1"/>
  <c r="J18" i="9" s="1"/>
  <c r="L68" i="9"/>
  <c r="I20" i="9" s="1"/>
  <c r="J68" i="9"/>
  <c r="H20" i="9" s="1"/>
  <c r="J20" i="9" s="1"/>
  <c r="L70" i="9"/>
  <c r="I22" i="9" s="1"/>
  <c r="J70" i="9"/>
  <c r="H22" i="9" s="1"/>
  <c r="J22" i="9" s="1"/>
  <c r="L72" i="9"/>
  <c r="I24" i="9" s="1"/>
  <c r="J72" i="9"/>
  <c r="H24" i="9" s="1"/>
  <c r="J24" i="9" s="1"/>
  <c r="L84" i="9"/>
  <c r="I36" i="9" s="1"/>
  <c r="J84" i="9"/>
  <c r="H36" i="9" s="1"/>
  <c r="J36" i="9" s="1"/>
  <c r="L86" i="9"/>
  <c r="I38" i="9" s="1"/>
  <c r="J86" i="9"/>
  <c r="H38" i="9" s="1"/>
  <c r="J38" i="9" s="1"/>
  <c r="L88" i="9"/>
  <c r="I40" i="9" s="1"/>
  <c r="J88" i="9"/>
  <c r="H40" i="9" s="1"/>
  <c r="J40" i="9" s="1"/>
  <c r="J47" i="9"/>
  <c r="J49" i="9"/>
  <c r="J33" i="9"/>
  <c r="L59" i="9"/>
  <c r="I11" i="9" s="1"/>
  <c r="J11" i="9" s="1"/>
  <c r="L61" i="9"/>
  <c r="I13" i="9" s="1"/>
  <c r="J13" i="9" s="1"/>
  <c r="L63" i="9"/>
  <c r="I15" i="9" s="1"/>
  <c r="J15" i="9" s="1"/>
  <c r="L65" i="9"/>
  <c r="I17" i="9" s="1"/>
  <c r="J17" i="9" s="1"/>
  <c r="L67" i="9"/>
  <c r="I19" i="9" s="1"/>
  <c r="J19" i="9" s="1"/>
  <c r="L69" i="9"/>
  <c r="I21" i="9" s="1"/>
  <c r="J21" i="9" s="1"/>
  <c r="L71" i="9"/>
  <c r="I23" i="9" s="1"/>
  <c r="J23" i="9" s="1"/>
  <c r="L73" i="9"/>
  <c r="I25" i="9" s="1"/>
  <c r="J25" i="9" s="1"/>
  <c r="L85" i="9"/>
  <c r="I37" i="9" s="1"/>
  <c r="J37" i="9" s="1"/>
  <c r="L87" i="9"/>
  <c r="I39" i="9" s="1"/>
  <c r="J39" i="9" s="1"/>
  <c r="K61" i="8"/>
  <c r="G13" i="8" s="1"/>
  <c r="I13" i="8" s="1"/>
  <c r="K13" i="8" s="1"/>
  <c r="K63" i="8"/>
  <c r="G15" i="8" s="1"/>
  <c r="I15" i="8" s="1"/>
  <c r="K15" i="8" s="1"/>
  <c r="K65" i="8"/>
  <c r="G17" i="8" s="1"/>
  <c r="I17" i="8" s="1"/>
  <c r="K17" i="8" s="1"/>
  <c r="K67" i="8"/>
  <c r="G19" i="8" s="1"/>
  <c r="I19" i="8" s="1"/>
  <c r="K19" i="8" s="1"/>
  <c r="K69" i="8"/>
  <c r="G21" i="8" s="1"/>
  <c r="I21" i="8" s="1"/>
  <c r="K21" i="8" s="1"/>
  <c r="K71" i="8"/>
  <c r="G23" i="8" s="1"/>
  <c r="I23" i="8" s="1"/>
  <c r="K23" i="8" s="1"/>
  <c r="K73" i="8"/>
  <c r="G25" i="8" s="1"/>
  <c r="I25" i="8" s="1"/>
  <c r="K25" i="8" s="1"/>
  <c r="M74" i="8"/>
  <c r="H26" i="8" s="1"/>
  <c r="I26" i="8" s="1"/>
  <c r="K26" i="8" s="1"/>
  <c r="K85" i="8"/>
  <c r="G37" i="8" s="1"/>
  <c r="I37" i="8" s="1"/>
  <c r="K37" i="8" s="1"/>
  <c r="K87" i="8"/>
  <c r="G39" i="8" s="1"/>
  <c r="I39" i="8" s="1"/>
  <c r="K39" i="8" s="1"/>
  <c r="K89" i="8"/>
  <c r="G41" i="8" s="1"/>
  <c r="I41" i="8" s="1"/>
  <c r="K41" i="8" s="1"/>
</calcChain>
</file>

<file path=xl/sharedStrings.xml><?xml version="1.0" encoding="utf-8"?>
<sst xmlns="http://schemas.openxmlformats.org/spreadsheetml/2006/main" count="1920" uniqueCount="520">
  <si>
    <t>DAFTAR PERUSAHAAN 2019-2023</t>
  </si>
  <si>
    <t>TAHUN 2019</t>
  </si>
  <si>
    <t>TAHUN 2020</t>
  </si>
  <si>
    <t>TAHUN 2021</t>
  </si>
  <si>
    <t>TAHUN 2022</t>
  </si>
  <si>
    <t>TAHUN 2023</t>
  </si>
  <si>
    <t>NAMA PERUSAHAAN</t>
  </si>
  <si>
    <t>KODE PERUSAHAAN</t>
  </si>
  <si>
    <t>NO</t>
  </si>
  <si>
    <t xml:space="preserve">COAL MINING </t>
  </si>
  <si>
    <t>Adaro Energy Tbk</t>
  </si>
  <si>
    <t>ADRO</t>
  </si>
  <si>
    <t>ENERGY</t>
  </si>
  <si>
    <t>Atlas Resources Tbk</t>
  </si>
  <si>
    <t>ARII</t>
  </si>
  <si>
    <t>Bara  Jaya Internasional TBK</t>
  </si>
  <si>
    <t>ATPK  Desliting 2019</t>
  </si>
  <si>
    <t>ATPK</t>
  </si>
  <si>
    <t>Borneo Lumbung Energi &amp; Metal Tbk</t>
  </si>
  <si>
    <t>BORN</t>
  </si>
  <si>
    <t>BORN Delisting 2020</t>
  </si>
  <si>
    <t>Borneo Olah Sarana Sukses Tbk</t>
  </si>
  <si>
    <t>BOSS</t>
  </si>
  <si>
    <t>Baramulti Suksessarana Tbk</t>
  </si>
  <si>
    <t>BSSR</t>
  </si>
  <si>
    <t>Bumi Resources Tbk</t>
  </si>
  <si>
    <t>BUMI</t>
  </si>
  <si>
    <t>Bayan Resources Tbk</t>
  </si>
  <si>
    <t>BYAN</t>
  </si>
  <si>
    <t>Darma Henwa Tbk</t>
  </si>
  <si>
    <t>DEWA</t>
  </si>
  <si>
    <t>Delta Dunia Makmur Tbk</t>
  </si>
  <si>
    <t>DOID</t>
  </si>
  <si>
    <t>Dian Swastatika Sentosa Tbk</t>
  </si>
  <si>
    <t>DSSA</t>
  </si>
  <si>
    <t>Alfa Energi Investama Tbk</t>
  </si>
  <si>
    <t>FIRE</t>
  </si>
  <si>
    <t>Golden Energy Mines Tbk</t>
  </si>
  <si>
    <t>GEMS</t>
  </si>
  <si>
    <t>Garda Tujuh Buana Tbk</t>
  </si>
  <si>
    <t>GTBO</t>
  </si>
  <si>
    <t>Harum Energy Tbk</t>
  </si>
  <si>
    <t>HRUM</t>
  </si>
  <si>
    <t>Indika Energy Tbk.</t>
  </si>
  <si>
    <t>INDY</t>
  </si>
  <si>
    <t>Indo Tambangraya Megah Tbk</t>
  </si>
  <si>
    <t>ITMG</t>
  </si>
  <si>
    <t>Resource Alam Indonesia Tbk</t>
  </si>
  <si>
    <t>KKGI</t>
  </si>
  <si>
    <t>Mitrabara Adiperdana Tbk</t>
  </si>
  <si>
    <t>MBAP</t>
  </si>
  <si>
    <t>Samindo Resources Tbk</t>
  </si>
  <si>
    <t>MYOH</t>
  </si>
  <si>
    <t>Bukit Asam Tbk</t>
  </si>
  <si>
    <t>PTBA</t>
  </si>
  <si>
    <t>Petrosea Tbk</t>
  </si>
  <si>
    <t>PTRO</t>
  </si>
  <si>
    <t>SMR Utama Tbk</t>
  </si>
  <si>
    <t>SMRU</t>
  </si>
  <si>
    <t>Golden Eagle Energy Tbk</t>
  </si>
  <si>
    <t>SMMT</t>
  </si>
  <si>
    <t>TBS Energi Utama Tbk</t>
  </si>
  <si>
    <t>TOBA</t>
  </si>
  <si>
    <t>Trada Alam Minera Tbk</t>
  </si>
  <si>
    <t>TRAM</t>
  </si>
  <si>
    <t>CRUDE PETROLEUM &amp; NATURAL GAS PRODUCTION</t>
  </si>
  <si>
    <t>Apexindo Pratama Duta Tbk</t>
  </si>
  <si>
    <t>APEX</t>
  </si>
  <si>
    <t>Ratu Prabu Energi Tbk</t>
  </si>
  <si>
    <t>ARTI</t>
  </si>
  <si>
    <t>Astrindo Nusantara Infrastruktur Tbk</t>
  </si>
  <si>
    <t>BIPI</t>
  </si>
  <si>
    <t>Elnusa Tbk</t>
  </si>
  <si>
    <t>ELSA</t>
  </si>
  <si>
    <t>Energi Mega Persada Tbk</t>
  </si>
  <si>
    <t>ENRG</t>
  </si>
  <si>
    <t>Surya Esa Perkasa Tbk</t>
  </si>
  <si>
    <t>ESSA</t>
  </si>
  <si>
    <t>Medco Energy Internasional Tbk</t>
  </si>
  <si>
    <t>MEDC</t>
  </si>
  <si>
    <t>Medco Energi Internasional Tbk</t>
  </si>
  <si>
    <t>Mitra Investindo Tbk</t>
  </si>
  <si>
    <t>MITI</t>
  </si>
  <si>
    <t>Capitalinc Investment Tbk</t>
  </si>
  <si>
    <t>MTFN</t>
  </si>
  <si>
    <t>Perdana Karya Perkasa Tbk</t>
  </si>
  <si>
    <t>PKPK</t>
  </si>
  <si>
    <t>Radiant Utama Interinsco Tbk</t>
  </si>
  <si>
    <t>RUIS</t>
  </si>
  <si>
    <t>Super Energy Tbk</t>
  </si>
  <si>
    <t>SURE</t>
  </si>
  <si>
    <t>Ginting Jaya Energi Tbk</t>
  </si>
  <si>
    <t>WOWS</t>
  </si>
  <si>
    <t>METAL AND MINERAL MINING</t>
  </si>
  <si>
    <t>Aneka Tambang Tbk</t>
  </si>
  <si>
    <t>ANTM</t>
  </si>
  <si>
    <t>BASIC MATERIAL</t>
  </si>
  <si>
    <t>Bumi Resources Minerals Tbk</t>
  </si>
  <si>
    <t>BRMS</t>
  </si>
  <si>
    <t>Cita Mineral Investindo Tbk</t>
  </si>
  <si>
    <t>CITA</t>
  </si>
  <si>
    <t>Cakra Mineral Tbk</t>
  </si>
  <si>
    <t>CKRA</t>
  </si>
  <si>
    <t>CKRA (2020) DESLISTING</t>
  </si>
  <si>
    <t>Central Omega Resources Tbk</t>
  </si>
  <si>
    <t>DKFT</t>
  </si>
  <si>
    <t>Ifishdeco Tbk</t>
  </si>
  <si>
    <t>IFSH</t>
  </si>
  <si>
    <t>Vale Indonesia Tbk</t>
  </si>
  <si>
    <t>INCO</t>
  </si>
  <si>
    <t xml:space="preserve">Merdeka Copper Gold Tbk. </t>
  </si>
  <si>
    <t>MDKA</t>
  </si>
  <si>
    <t>J Resources Asia Pasifik Tbk</t>
  </si>
  <si>
    <t>PSAB</t>
  </si>
  <si>
    <t>Timah Tbk</t>
  </si>
  <si>
    <t>TINS</t>
  </si>
  <si>
    <t>Kapuas Prima Coal Tbk</t>
  </si>
  <si>
    <t>ZINC</t>
  </si>
  <si>
    <t>ZINC  disuspensi 2023</t>
  </si>
  <si>
    <t>LAND / STONE QUARRYING</t>
  </si>
  <si>
    <t>Citatah Tbk</t>
  </si>
  <si>
    <t>CTTH</t>
  </si>
  <si>
    <t>INDUSRIAL</t>
  </si>
  <si>
    <t>Sekawan Intipratama Tbk</t>
  </si>
  <si>
    <t>SIAP Tidak Tedaftar di Bei Tahun 2019</t>
  </si>
  <si>
    <t>SIAP</t>
  </si>
  <si>
    <t xml:space="preserve">KETERANGAN </t>
  </si>
  <si>
    <t>SIAP Deslisting 2019</t>
  </si>
  <si>
    <t>Total</t>
  </si>
  <si>
    <t>LOLOS 1</t>
  </si>
  <si>
    <t>Perusahaan yang secara konsisten mempublikasikan laporan tahunan dan laporan keberlanjutan  terpisah selama lima tahun berturut-turut. 2019-2023</t>
  </si>
  <si>
    <t>TOTAL</t>
  </si>
  <si>
    <t>LINK PERUSAHAAN</t>
  </si>
  <si>
    <t>https://www.alamtri.com/pages/read/9/51/Laporan%20Keberlanjutan</t>
  </si>
  <si>
    <t>https://www.atlas-coal.co.id/report/annual</t>
  </si>
  <si>
    <t>https://www.idnfinancials.com/id/boss/pt-borneo-olah-sarana-sukses-tbk</t>
  </si>
  <si>
    <t>http://www.bssr.co.id/index.php/sustainability/environment-preservation</t>
  </si>
  <si>
    <t>https://www.bumiresources.com/en/sustainability/reports</t>
  </si>
  <si>
    <t>https://www.bayan.com.sg/sustainability-report-id</t>
  </si>
  <si>
    <t>https://www.ptdh.co.id/sustainability-report</t>
  </si>
  <si>
    <t>BUMA</t>
  </si>
  <si>
    <t>https://bumainternational.com</t>
  </si>
  <si>
    <t>https://dssa.co.id/id/annual-and-sustainability-report</t>
  </si>
  <si>
    <t>https://www.alfacentra.com/annualreport.html</t>
  </si>
  <si>
    <t>https://www.goldenenergymines.com/investor-relation/annual-report/</t>
  </si>
  <si>
    <t>http://gtb.co.id/bahasa/ir_annual_report.asp</t>
  </si>
  <si>
    <t>https://www.harumenergy.com/sustainability-report</t>
  </si>
  <si>
    <t>https://www.indikaenergy.co.id/id/investor/laporan-keberlanjutan/</t>
  </si>
  <si>
    <t>https://www.itmg.co.id/sustainability/publication/sustainability-report</t>
  </si>
  <si>
    <t>https://raintbk.com/investor-category/laporan-berkelanjutan-id/</t>
  </si>
  <si>
    <t>https://www.mitrabaraadiperdana.co.id/sustainability/report</t>
  </si>
  <si>
    <t>https://samindoresources.com/investor/sustainability-report</t>
  </si>
  <si>
    <t>https://www.ptba.co.id/laporan/laporan-keberlanjutan</t>
  </si>
  <si>
    <t>https://petrosea.com/id/governance/laporan-keberlanjutan/</t>
  </si>
  <si>
    <t>http://smrutama.com/?pg=annual</t>
  </si>
  <si>
    <t>https://www.go-eagle.co.id/sustainability-report</t>
  </si>
  <si>
    <t>https://www.tbsenergi.com/keberlanjutan/laporan-kami</t>
  </si>
  <si>
    <t>https://www.ksei.co.id/services/registered-securities/shares/lc/TRAM?setLocale=en-US</t>
  </si>
  <si>
    <t>https://www.apexindo.com/investor_relations</t>
  </si>
  <si>
    <t>https://www.ratuprabuenergi.com/Berita-and-Media/Laporan-Tahunan.htm</t>
  </si>
  <si>
    <t>https://astrindonusantara.com/ind/laporan-tahunan/</t>
  </si>
  <si>
    <t>https://www.elnusa.co.id/sustainability-report</t>
  </si>
  <si>
    <t>https://www.emp.id/</t>
  </si>
  <si>
    <t>https://essa.id/id/laporan-tahunan/</t>
  </si>
  <si>
    <t>https://www.mitra-investindo.com/index.php/esg/sustainability</t>
  </si>
  <si>
    <t>https://www.medcoenergi.com/en/publication/sustainability-reports/</t>
  </si>
  <si>
    <t>https://www.capitalinc-investment.com/ci-id/financial.htm</t>
  </si>
  <si>
    <t>https://www.pkpk-tbk.co.id/id/laporan-perusahaan</t>
  </si>
  <si>
    <t>https://radiant.co.id/id/sustainability-report-</t>
  </si>
  <si>
    <t>https://www.superenergy.co.id/investor/2</t>
  </si>
  <si>
    <t>https://www.gj-energi.co.id/</t>
  </si>
  <si>
    <t>https://www.antam.com/en/reports/csr-related-reports</t>
  </si>
  <si>
    <t>https://www.bumiresourcesminerals.com/sustainability-reports/</t>
  </si>
  <si>
    <t>https://www.citamineral.com/esg/sustainability-report</t>
  </si>
  <si>
    <t>https://www.centralomega.com/id/investor/report/annual-report</t>
  </si>
  <si>
    <t>https://ifishdeco.com/sustainability-report/</t>
  </si>
  <si>
    <t>https://vale.com/en/indonesia/annual-and-sustainability-reports</t>
  </si>
  <si>
    <t>https://merdekacoppergold.com/keberlanjutan/</t>
  </si>
  <si>
    <t>https://www.jresources.com/id/annual-report</t>
  </si>
  <si>
    <t>https://timah.com/blog/report/sustainability-report.html</t>
  </si>
  <si>
    <t>https://www.kapuasprima.co.id/news/announcement/post/anual-report</t>
  </si>
  <si>
    <t>https://citatah.co.id/corporate/</t>
  </si>
  <si>
    <t>LOLOS SELEKSI 2</t>
  </si>
  <si>
    <t>Perusahaan yang memperoleh skor PROPER sebagai indikator kinerja lingkungan</t>
  </si>
  <si>
    <t>Environmental Performace (Kinerja Lingkungan)</t>
  </si>
  <si>
    <t>Tabel Penilaian  Proper</t>
  </si>
  <si>
    <t>Rangking</t>
  </si>
  <si>
    <t>Point</t>
  </si>
  <si>
    <t>Hitam</t>
  </si>
  <si>
    <t>Merah</t>
  </si>
  <si>
    <t>Biru</t>
  </si>
  <si>
    <t>Hijau</t>
  </si>
  <si>
    <t>Emas</t>
  </si>
  <si>
    <t>Daftar Perusahaan</t>
  </si>
  <si>
    <t>No</t>
  </si>
  <si>
    <t>Nama Perusahan</t>
  </si>
  <si>
    <t>Kode Persahaan</t>
  </si>
  <si>
    <t xml:space="preserve">Tahun </t>
  </si>
  <si>
    <t>Tidak Mendapatkan Proper</t>
  </si>
  <si>
    <t>Keterangan</t>
  </si>
  <si>
    <t>Jumlah</t>
  </si>
  <si>
    <t>Populasi : Perusahaan Pertambangan</t>
  </si>
  <si>
    <t>Perusahaan sektor Pertambangan yang tidak terdaftar di BEI selama tahun 2019–2023</t>
  </si>
  <si>
    <t>Perusahaan yang tidak secara konsisten mempublikasikan laporan tahunan dan laporan keberlanjutan  selama lima tahun berturut-turut 2019-2023</t>
  </si>
  <si>
    <t>Perusahaan yang tidak memperoleh skor PROPER sebagai indikator kinerja lingkungan.</t>
  </si>
  <si>
    <t xml:space="preserve">Total </t>
  </si>
  <si>
    <t>SAMPEL PERUSAHAAN</t>
  </si>
  <si>
    <t>Daftar Perusahaan Pertambangan 2019-2023</t>
  </si>
  <si>
    <t>ROA = Laba Bersih / Total Aset</t>
  </si>
  <si>
    <t>Putra &amp; Ary Wirajaya (2023)</t>
  </si>
  <si>
    <t>SAMPEL PERUSAHAAN PROFIBILITAS</t>
  </si>
  <si>
    <t>PERHITUNGAN ROA PERUSAHAAN TAMBANG 2019-2020</t>
  </si>
  <si>
    <t>Laba Bersih</t>
  </si>
  <si>
    <t>Total Aset</t>
  </si>
  <si>
    <t>Nilai</t>
  </si>
  <si>
    <t>Persen</t>
  </si>
  <si>
    <t>0,06</t>
  </si>
  <si>
    <t>0,02</t>
  </si>
  <si>
    <t>012</t>
  </si>
  <si>
    <t>0,23</t>
  </si>
  <si>
    <t>0,16</t>
  </si>
  <si>
    <t xml:space="preserve">Keterangan Kurs </t>
  </si>
  <si>
    <t>Dinyatakan</t>
  </si>
  <si>
    <t>Kurs</t>
  </si>
  <si>
    <t>Rupiah</t>
  </si>
  <si>
    <t>Nilai Rupiah Kurs</t>
  </si>
  <si>
    <t>Laba bersih USD</t>
  </si>
  <si>
    <t>Laba Bersih IDR</t>
  </si>
  <si>
    <t>Total Aset USD</t>
  </si>
  <si>
    <t>Total Aset IDR</t>
  </si>
  <si>
    <t>USD</t>
  </si>
  <si>
    <t>0.000072</t>
  </si>
  <si>
    <t>0.000071</t>
  </si>
  <si>
    <t>0.000070</t>
  </si>
  <si>
    <t>0.000064</t>
  </si>
  <si>
    <t>0.000065</t>
  </si>
  <si>
    <t>USD SUDAH DI KONVERSIKAN DI IDR LAPORAN AR</t>
  </si>
  <si>
    <t>-</t>
  </si>
  <si>
    <t>IDR</t>
  </si>
  <si>
    <t>Debt to Equity Ratio (DER) = Total Utang / Total Ekuitas</t>
  </si>
  <si>
    <t>Machmuddah et al. (2024); Teng et al. (2022); Putra &amp; Ary Wirajaya (2023)</t>
  </si>
  <si>
    <t>PERHITUNGAN DER PERUSAHAAN TAMBANG 2019-2023</t>
  </si>
  <si>
    <t>Total Hutang</t>
  </si>
  <si>
    <t>Total Ekuitas</t>
  </si>
  <si>
    <t>Total Hutang USD</t>
  </si>
  <si>
    <t>Total Hutang  IDR</t>
  </si>
  <si>
    <t>Total Ekuitas USD</t>
  </si>
  <si>
    <t>Total Ekuitas IDR</t>
  </si>
  <si>
    <t>FIRM SIZE = LN (TOTAL ASET)</t>
  </si>
  <si>
    <r>
      <t>Machmuddah et al. (2024);</t>
    </r>
    <r>
      <rPr>
        <sz val="14"/>
        <color rgb="FF000000"/>
        <rFont val="Calibri"/>
        <family val="2"/>
        <scheme val="minor"/>
      </rPr>
      <t xml:space="preserve"> Surono &amp; Mayangsari (2022); Syane &amp; Jaeni (2021)</t>
    </r>
  </si>
  <si>
    <t>PERHITUNGAN UKURAN  PERUSAHAAN TAMBANG 2019-2020</t>
  </si>
  <si>
    <t>TAHUN</t>
  </si>
  <si>
    <t>FIRM SIZE</t>
  </si>
  <si>
    <t>0,000072</t>
  </si>
  <si>
    <t>0,000071</t>
  </si>
  <si>
    <t>0,000070</t>
  </si>
  <si>
    <t>0,000064</t>
  </si>
  <si>
    <t>0,000065</t>
  </si>
  <si>
    <t>COMPANY PROFILE Dummy variable: 1 = High Profile (misal: BUMN , SWASTA), 0 = Low Profile</t>
  </si>
  <si>
    <t xml:space="preserve">Asumsi </t>
  </si>
  <si>
    <t>Perusahaan Milik BUMN Lebih cenderung memperhatikan dan Pengungkapan CSR</t>
  </si>
  <si>
    <t>Status Kepemilikan</t>
  </si>
  <si>
    <t>Dummy</t>
  </si>
  <si>
    <t>SWASTA</t>
  </si>
  <si>
    <t>BUMN</t>
  </si>
  <si>
    <t xml:space="preserve">INDIKATOR </t>
  </si>
  <si>
    <t>Market Capitalization</t>
  </si>
  <si>
    <t>Saham Berd</t>
  </si>
  <si>
    <t>Kategori</t>
  </si>
  <si>
    <t>Kode Indikator</t>
  </si>
  <si>
    <t>Deskripsi</t>
  </si>
  <si>
    <t>.Indika Energy Tbk</t>
  </si>
  <si>
    <t>Kategori Ekonomi</t>
  </si>
  <si>
    <t>Kinerja Ekonomi</t>
  </si>
  <si>
    <t>EC1</t>
  </si>
  <si>
    <t>Nilai ekonomi langsung yang dihasilkan dan didistribusikan</t>
  </si>
  <si>
    <t>EC2</t>
  </si>
  <si>
    <t>Implikasi finansial dan risiko serta peluang lainnya kepada kegiatan organisasi karena perubahan iklim</t>
  </si>
  <si>
    <t>EC3</t>
  </si>
  <si>
    <t>Cakupan kewajiban organisasi atas imbalan
pasti</t>
  </si>
  <si>
    <t>EC4</t>
  </si>
  <si>
    <t>Bantuan financial yang diterima dari
pemerintah</t>
  </si>
  <si>
    <t>Keberadaan Pasar</t>
  </si>
  <si>
    <t>EC5</t>
  </si>
  <si>
    <t>Rasio upah standar pegawai pemula (entry
level) menurut gender dibandingkan dengan
upah minimum regional di lokasi-lokasi
operasional yang signifikan</t>
  </si>
  <si>
    <t>EC6</t>
  </si>
  <si>
    <t>Perbandingan manajemen senior yang
dipekerjakan dari masyarakat lokal di lokasi
operasi yang signifikan</t>
  </si>
  <si>
    <t>Dampak Ekonomi Tidak
Langsung</t>
  </si>
  <si>
    <t>EC7</t>
  </si>
  <si>
    <t>Pembangunan dan dampak dari investasi
infrastruktur dan jasa yang diberikan</t>
  </si>
  <si>
    <t>EC8</t>
  </si>
  <si>
    <t>Dampak ekonomi tidak langsung yang
signifikan, termasuk besarnya dampak</t>
  </si>
  <si>
    <t>Praktek Pengadaan</t>
  </si>
  <si>
    <t>EC9</t>
  </si>
  <si>
    <t>Perbandingan dari pembelian pemasok lokal
di operasional yang signifikan</t>
  </si>
  <si>
    <t>Kode</t>
  </si>
  <si>
    <t>Indikator</t>
  </si>
  <si>
    <t>Kategori Lingkungan</t>
  </si>
  <si>
    <t>Bahan</t>
  </si>
  <si>
    <t>EN1</t>
  </si>
  <si>
    <t>Bahan yang digunakan berdasarkan berat atau Volume</t>
  </si>
  <si>
    <t>EN2</t>
  </si>
  <si>
    <t>Persentase bahan yang digunakan yang merupakan bahan input daur ulang</t>
  </si>
  <si>
    <t>Energi</t>
  </si>
  <si>
    <t>EN3</t>
  </si>
  <si>
    <t>Konsumsi energi dalam organisasi</t>
  </si>
  <si>
    <t>EN4</t>
  </si>
  <si>
    <t>Konsumsi energi diluar organisasi</t>
  </si>
  <si>
    <t>EN5</t>
  </si>
  <si>
    <t>Intensitas Energi</t>
  </si>
  <si>
    <t>EN6</t>
  </si>
  <si>
    <t>Pengurangan konsumsi energi</t>
  </si>
  <si>
    <t>Air</t>
  </si>
  <si>
    <t>EN7</t>
  </si>
  <si>
    <t>EN8</t>
  </si>
  <si>
    <t>Total pengambilan air berdasarkan sumber</t>
  </si>
  <si>
    <t>EN9</t>
  </si>
  <si>
    <t xml:space="preserve">Sumber air yang secara signifika dipengaruhi
oleh pengambilan air </t>
  </si>
  <si>
    <t>EN10</t>
  </si>
  <si>
    <t>Persentase dan total volume air yang
didaur ulang dan digunakan kembali</t>
  </si>
  <si>
    <t xml:space="preserve">Keanekaragaman Hayati </t>
  </si>
  <si>
    <t>EN11</t>
  </si>
  <si>
    <t>Lokasi-lokasi operasional yang dimiliki,
disewa, dikelola didalam, atau yang berdekatan
dengan, kawasan lindung dan kawasan dengan
nilai keanekaragaman hayati tinggi diluar</t>
  </si>
  <si>
    <t>EN12</t>
  </si>
  <si>
    <t>Uraian dampak signifikan kegiatan, produk,
dan jasa terhadap keanekaragaman hayati di
kawasan lindung dan kawasan dengan nilai
keanekaragaman hayati tinggi diluar kawasan
lindung</t>
  </si>
  <si>
    <t>EN13</t>
  </si>
  <si>
    <t>Habitat yang dilindungi dan dipulihkan</t>
  </si>
  <si>
    <t>EN14</t>
  </si>
  <si>
    <t>Jumlah total spesies dalam iucn red list dan
spesies dalam daftar spesies yang dilindungi
nasional dengan habitat di tempat yang
dipengaruhi operasional, berdasarkan tingkat
risiko kepunahan</t>
  </si>
  <si>
    <t>Emisi</t>
  </si>
  <si>
    <t>EN15</t>
  </si>
  <si>
    <t>Emisi gas rumah kaca (GRK) langsung (cakupan 1)</t>
  </si>
  <si>
    <t>EN16</t>
  </si>
  <si>
    <t>Emisi gas rumah kaca (GRK) energi tidak langsung (Cakupan 2)</t>
  </si>
  <si>
    <t>EN17</t>
  </si>
  <si>
    <t>Emisi gas rumah kaca (GRK) tidak langsung lainnya (Cakupan 3)</t>
  </si>
  <si>
    <t>EN18</t>
  </si>
  <si>
    <t>Intensitas emisi gas rumah kaca (GRK)</t>
  </si>
  <si>
    <t>EN19</t>
  </si>
  <si>
    <t>Pengurangan emisi gas rumah kaca (GRK)</t>
  </si>
  <si>
    <t>EN20</t>
  </si>
  <si>
    <t>Emisi bahan perusak ozon (BPO)</t>
  </si>
  <si>
    <t>EN21</t>
  </si>
  <si>
    <t>NOX, SOX, dan emisi udara signifikan lainnya</t>
  </si>
  <si>
    <t>Efluen dan Limbah</t>
  </si>
  <si>
    <t>EN22</t>
  </si>
  <si>
    <t>Total air yang dibuang berdasarkan kualitas dan tujuan</t>
  </si>
  <si>
    <t>EN23</t>
  </si>
  <si>
    <t>Bobot total limbah berdasarkan jenis dan metode pembuangan</t>
  </si>
  <si>
    <t>EN24</t>
  </si>
  <si>
    <t>Jumlah dan volume total tambahan signifikan'</t>
  </si>
  <si>
    <t>EN25</t>
  </si>
  <si>
    <t>Bobot limbah yang dianggap berbahaya
menurut ketentuan konvensi basel 2 lampiran I,
II, III, dan VIII yang diangkut, diimpor,
diekspor, atau diolah, dan persentase limbah
yang diangkut untuk pengiriman internasional</t>
  </si>
  <si>
    <t>EN26</t>
  </si>
  <si>
    <t>Identitas, ukuran, status lindung, dan nilai keanekaragaman hayati dari badan air dan habitat terkait yang secara signifikan terkait dampak dari pembuangan dan air limpasan dari organisasi</t>
  </si>
  <si>
    <t>Produk dan Jasa</t>
  </si>
  <si>
    <t>EN27</t>
  </si>
  <si>
    <t>Tingkat mitigasi dampak terhadap lingkungan produk dan jasa</t>
  </si>
  <si>
    <t>EN28</t>
  </si>
  <si>
    <t>Persentase produk yang terjual dan kemasannya yang direklamasi menurut kategori</t>
  </si>
  <si>
    <t>Kepatuhan</t>
  </si>
  <si>
    <t>EN29</t>
  </si>
  <si>
    <t>Nilai moneter denda signifikan dan jumlah total sanksi non-moneter atas ketidakpastian terhadap UU dan peraturan lingkungan</t>
  </si>
  <si>
    <t xml:space="preserve">Transportasi </t>
  </si>
  <si>
    <t>EN30</t>
  </si>
  <si>
    <t>Dampak lingkungan signifikan dari
pengangkutan produk dan barang lain serta
bahan untuk operasional organisasi dan
pengangkutan tenaga kerja</t>
  </si>
  <si>
    <t>Lain-lain</t>
  </si>
  <si>
    <t>EN31</t>
  </si>
  <si>
    <t>Total pengeluaran dan invenstasi perlindungan perlindungan lingkungan berdasarkan jenis</t>
  </si>
  <si>
    <t>asesmen pemasok atas
lingkungan</t>
  </si>
  <si>
    <t>EN32</t>
  </si>
  <si>
    <t xml:space="preserve"> Persentase penapisan pemasok baru menggunakan kriteria lingkungan</t>
  </si>
  <si>
    <t>EN33</t>
  </si>
  <si>
    <t>Dampak lingkungan negatif signifikan aktual dan potensial dalam rantai pasokan dan tindakan yang diambil</t>
  </si>
  <si>
    <t>mekanisme pengaduan
masalah lingkungan</t>
  </si>
  <si>
    <t>EN34</t>
  </si>
  <si>
    <t>Jumlah pengduan tentang dampak lingkungan yang diajukan, ditangani, dan diselesaikan melalui mekanisme pengaduan resmi</t>
  </si>
  <si>
    <t>Kategori Sosial</t>
  </si>
  <si>
    <t>Kepegawaian</t>
  </si>
  <si>
    <t>LA1</t>
  </si>
  <si>
    <t>Jumlah total dan tingkat perekrutan karyawan baru dan turnover karyawan menurut kelompok umur, gender, dan wilayah</t>
  </si>
  <si>
    <t>LA2</t>
  </si>
  <si>
    <t xml:space="preserve">Tunjangan yang diberikan bagi karyawan purnawaktu yang tidak diberikan bagi karyawan sementara atau paru waktu,
berdasarkan lokasi operasi yang signifikan
</t>
  </si>
  <si>
    <t>LA3</t>
  </si>
  <si>
    <t>Tingkat kembali bekerja dan tingkat
retensi setelah cuti melahirkan,
menurut jender</t>
  </si>
  <si>
    <t>Hubungan industrial</t>
  </si>
  <si>
    <t>LA4</t>
  </si>
  <si>
    <t>Jangka waktu minimum pemberitahuan mengenai perubahan operasional, termasuk apakah hal tersebut tercantum dalam perjanjian bersama</t>
  </si>
  <si>
    <t>kesehatan dan Keselamatan
Kerja VV</t>
  </si>
  <si>
    <t>LA5</t>
  </si>
  <si>
    <t>Persentase total tenaga kerja yang diwakili dalam komite bersama formal manjemen pekerja yang membantu mengawasi dan
memberikan saran program kesehatan dan keselamatan kerja</t>
  </si>
  <si>
    <t>LA6</t>
  </si>
  <si>
    <t>Jenis dan tingkat cedera, penyakit akibat kerja, hari hilang, dan kemangkiran, serta jumlah total kematian akibat kerja, menurut daerah dan gender</t>
  </si>
  <si>
    <t>LA7</t>
  </si>
  <si>
    <t>Pekerja yang sering terkena atau beresiko tinggi terkena penyakit yang terkait dengan pekerjaan mereka</t>
  </si>
  <si>
    <t>LA8</t>
  </si>
  <si>
    <t>Topik kesehatan dan keselamatan yang
tercakup dalam perjanjian formal dengan
serikat pekerja</t>
  </si>
  <si>
    <t>Pelatihan dan Pendidikan</t>
  </si>
  <si>
    <t>LA9</t>
  </si>
  <si>
    <t>Jam pelatihan rata-rata per tahun per karyawan menurut gender dan menurut kategori karyawan</t>
  </si>
  <si>
    <t>LA10</t>
  </si>
  <si>
    <t>Program untuk manajemen keterampilan dan pembelajaran seumur hidup yang mendukung keberlanjutan kerja karyawan
dan membantu mereka mengelola purna bakti</t>
  </si>
  <si>
    <t>LA11</t>
  </si>
  <si>
    <t>Persentase karyawan yang menerima review kinerja dan pengembangan karier secara reguler, menurut gender dan
kategori karyawan</t>
  </si>
  <si>
    <t>keberagaman dankesetaraan
peluang</t>
  </si>
  <si>
    <t>LA12</t>
  </si>
  <si>
    <t>Komposisi badan tata kelola dan pembagian karyawan per kategori karyawan menurut gender, kelompok usia, keanggotaan kelompok minoritas, dan indikator keberagaman lainnya</t>
  </si>
  <si>
    <t>Kesetaraan Remunerasi
Perempuan dan Laki-laki</t>
  </si>
  <si>
    <t>LA13</t>
  </si>
  <si>
    <t>Rasio gaji pokok dan remunerasi bagi perempuan terhadap laki-laki menurut kategori karyawan, berdasrkan lokasi operasional yang signifikan</t>
  </si>
  <si>
    <t>Asesmen Pemasok Terkait
Praktik Ketenagakerjaan</t>
  </si>
  <si>
    <t>LA14</t>
  </si>
  <si>
    <t>Persentase penapisan pemasok baru menggunakan kriteria praktik ketenagakerjaan</t>
  </si>
  <si>
    <t>LA15</t>
  </si>
  <si>
    <t>Dampak negatif aktual dan potensial yang signifikan terhadap praktik ketenagakerjaan dalam rantai pemasok dan tindakan yang
diambil</t>
  </si>
  <si>
    <t>LA16</t>
  </si>
  <si>
    <t>Jumlah pengaduan tentang praktik ketenagakerjaan yang di ajukan, di tangani, dan di selesaikan melalui pengaduan resmi</t>
  </si>
  <si>
    <t>Kategori Hak Asasi Manusia</t>
  </si>
  <si>
    <t>Investasi</t>
  </si>
  <si>
    <t>HR1</t>
  </si>
  <si>
    <t>Jumlah total dan persentase perjanjian dan kontrak investasi yang signifikan yang menyertakan klausul terkait hak asasi manusia atau penapisan berdasarkan hak asasi masnusia</t>
  </si>
  <si>
    <t>HR2</t>
  </si>
  <si>
    <t>Jumlah waktu pelatihan karyawan tentang kebijakan atau prosedur hak asasi manusia terkait dengan aspek hak asasi
manusia yang relevan dengan operasi, termasuk persentase karyawan yang dilatih</t>
  </si>
  <si>
    <t>Non-diskriminasi</t>
  </si>
  <si>
    <t>HR3</t>
  </si>
  <si>
    <t>Jumlah total insiden diskriminasi dan tindakan korektif yang diambil</t>
  </si>
  <si>
    <t>kebebasan berserikat dan
Perjanjian Kerja Bersama</t>
  </si>
  <si>
    <t>HR4</t>
  </si>
  <si>
    <t>Operasi pemasok teridentifikasi yang mungkin melanggar atau beresiko tinggi melanggar hak untuk melaksanakan kebebasan berserikat dan perjanjian kerja sama, dan tindakan yang diambil untuk mendukung hak-hak tersebut</t>
  </si>
  <si>
    <t>pekerja anak</t>
  </si>
  <si>
    <t>HR5</t>
  </si>
  <si>
    <t>Operasi dan pemasok yang diidentifikasi beresiko tinggi melakukan eksploitasi pekerja anak dan tindakan yang diambil
untuk berkontribusi dalam penghapusan pekerja anak yang efektif</t>
  </si>
  <si>
    <t>pekerja paksa atau Wajib Kerja</t>
  </si>
  <si>
    <t>HR6</t>
  </si>
  <si>
    <t>Operasi dan pemasok yang diidentifikasi berisiko tinggi melakukan pekerja paksa atau wajib kerja dan tindakan untuk berkontribusi dalam penghapusan segala bentuk pekerja paksa atau wajib kerja</t>
  </si>
  <si>
    <t>praktik pengamanan</t>
  </si>
  <si>
    <t>HR7</t>
  </si>
  <si>
    <t>Persentase petugas pengamanan yang dilatih dalam kebijakan atau prosedur hak asasi manusia diorganisasi yang relevan
dengan operasi</t>
  </si>
  <si>
    <t>Hak Adat</t>
  </si>
  <si>
    <t>HR8</t>
  </si>
  <si>
    <t>Jumlah total insiden pelanggaran yang melibatkan hak-hak masyarakat adat dan tindakan yang diambil</t>
  </si>
  <si>
    <t xml:space="preserve">Asesmen </t>
  </si>
  <si>
    <t>HR9</t>
  </si>
  <si>
    <t>Jumlah total dan persentase operasi yang telah melakukan review atau asesmen dampak hak asasi manusia</t>
  </si>
  <si>
    <t>asesmen pemasok atas hak asasi
manusia</t>
  </si>
  <si>
    <t>HR10</t>
  </si>
  <si>
    <t>Persentase penapisan pemasok baru
menggunakan kriteria hak asasi manusia</t>
  </si>
  <si>
    <t>HR11</t>
  </si>
  <si>
    <t>Dampak negatif aktual dan potensial yang signifikan terhadap hak asasi manusia dalam rantai pemasok dan tindakan yang diambil</t>
  </si>
  <si>
    <t>Mekanisme Pengaduan Masalah Hak Asasi Manusia</t>
  </si>
  <si>
    <t>HR12</t>
  </si>
  <si>
    <t>Jumlah pengaduan tentang dampak terhadap hak asasi manusia yang diajukan, ditangani, dan diselesaikan melalui mekanisme pengaduan formal</t>
  </si>
  <si>
    <t>Kategori Masyarakat</t>
  </si>
  <si>
    <t xml:space="preserve">Masyarakat Lokal </t>
  </si>
  <si>
    <t>SO1</t>
  </si>
  <si>
    <t>Persentase operasi dengan pelibatan masyarakat lokal, asesmen
dampak, dan program pengembangan yang diterapkan</t>
  </si>
  <si>
    <t>SO2</t>
  </si>
  <si>
    <t>Operasi dengan dampak negatif aktual dan potensial yang signifikan terhadap masyarakat lokal</t>
  </si>
  <si>
    <t>Anti-Korupsi</t>
  </si>
  <si>
    <t>SO3</t>
  </si>
  <si>
    <t>Jumlah total dan persentase operasi yang dinilai terhadap risiko terkait dengan korupsi dan risiko signifikan yang teridentifikasi</t>
  </si>
  <si>
    <t>SO4</t>
  </si>
  <si>
    <t>Komunikasi dan pelatihan mengenai kebijakan dan prosedur anti-korupsi</t>
  </si>
  <si>
    <t>SO5</t>
  </si>
  <si>
    <t>Insiden korupsi yang terbukti dan tindakan yang diambil</t>
  </si>
  <si>
    <t>Kebijakan Publik</t>
  </si>
  <si>
    <t>SO6</t>
  </si>
  <si>
    <t>Nilai total kontribusi politik berdasarkan negara dan penerima/penerima manfaat</t>
  </si>
  <si>
    <t xml:space="preserve">Anti Persaingan </t>
  </si>
  <si>
    <t>SO7</t>
  </si>
  <si>
    <t>Jumlah total tindakan hukum terkait Anti Persaingan, anti-trust, serta praktik monopoli dan hasilnya</t>
  </si>
  <si>
    <t>SO8</t>
  </si>
  <si>
    <t>Nilai moneter denda yang signifikan dan jumlah total sanksi non-moneter atas ketidakpatuhan terhadap undang</t>
  </si>
  <si>
    <t>Asesmen Pemasok Atas
Dampak Terhadap Masyarakat</t>
  </si>
  <si>
    <t>SO9</t>
  </si>
  <si>
    <t>Persentase penapisan pemasok baru menggunakan kriteria untuk dampak terhadap masyarakat</t>
  </si>
  <si>
    <t>SO10</t>
  </si>
  <si>
    <t>Dampak negatif aktual dan potensial yang signifikan terhadap
masyarakat dalam rantai pasokan dan tindakan yang diambil</t>
  </si>
  <si>
    <t>Mekanisme Pengaduan
Dampak Terhadap Masyakat</t>
  </si>
  <si>
    <t>SO11</t>
  </si>
  <si>
    <t>Jumlah pengaduan tentang dampak terhadap masyarakat yang diajukan, ditangani, dan diselesaikan melalui mekanisme pengaduan resmi</t>
  </si>
  <si>
    <t>kesehatan keselamatan
pelanggan</t>
  </si>
  <si>
    <t>PR1</t>
  </si>
  <si>
    <t>Persentase kategori produk dan jasa yang signifikan dampaknya terhadap kesehatan dan keselamatan yang dinilai untuk
peningkatan</t>
  </si>
  <si>
    <t>PR2</t>
  </si>
  <si>
    <t>Total jumlah insiden ketidakpatuhan terhadap peraturan dan koda sukarela terkait dampak kesehatan dan keselamatan dari produk dan jasasepanjang daur hidup, menurut jenis</t>
  </si>
  <si>
    <t>Pelabelan Produk dan Jasa</t>
  </si>
  <si>
    <t>PR3</t>
  </si>
  <si>
    <t>Jenis informasi produk dan jasa yang diharuskan oleh prosedur organisasi terkait dengan informasi dan pelabelan produk dan jasa, serta persentase kategori produk dan jasa yang signifikan
harus mengikuti persyaratan informasi sejenis</t>
  </si>
  <si>
    <t>PR4</t>
  </si>
  <si>
    <t>Jumlah total Insiden ketidakpatuhan terhadap peraturan dan koda sukarela terkait dengan informasi dan pelabelan produk dan jasa, menurut jenis hasil</t>
  </si>
  <si>
    <t>PR5</t>
  </si>
  <si>
    <t>Hasil survei untuk mengukur kepuasan pelanggan</t>
  </si>
  <si>
    <t>Komunikasi Pemasaran</t>
  </si>
  <si>
    <t>PR6</t>
  </si>
  <si>
    <t>Penjualan produk yang dilarang atau disengketakan</t>
  </si>
  <si>
    <t>PR7</t>
  </si>
  <si>
    <t>Jumlah total Insiden ketidakpatuhan terhadap peraturan dan koda sukarela tentang komunikasi pemasaran, termasuk iklan, promosi, dan sponsor, menurut jenis hasil</t>
  </si>
  <si>
    <t xml:space="preserve">Privasi Pelanggan </t>
  </si>
  <si>
    <t>PR8</t>
  </si>
  <si>
    <t>Jumlah total keluhan yang terbukti terkait dengan pelanggaran privasi pelanggan dan hilangnya data pelanggan</t>
  </si>
  <si>
    <t>PR9</t>
  </si>
  <si>
    <t xml:space="preserve">Nilai moneter denda yang signifikan atas ketidakpatuhan terhadap undangundang dan peraturan terkait </t>
  </si>
  <si>
    <t>s</t>
  </si>
  <si>
    <t>KINERJA LINGKUNGAN</t>
  </si>
  <si>
    <t>ROA</t>
  </si>
  <si>
    <t>LEVERAGE</t>
  </si>
  <si>
    <t>UKURAN PERUSAHAAN</t>
  </si>
  <si>
    <t>PROFIL PERUSAHAAN</t>
  </si>
  <si>
    <t>CSR</t>
  </si>
  <si>
    <t>X1</t>
  </si>
  <si>
    <t>X2</t>
  </si>
  <si>
    <t>X3</t>
  </si>
  <si>
    <t>X4</t>
  </si>
  <si>
    <t>Z</t>
  </si>
  <si>
    <t>Y</t>
  </si>
  <si>
    <t>X1Z</t>
  </si>
  <si>
    <t>X2Z</t>
  </si>
  <si>
    <t>X3Z</t>
  </si>
  <si>
    <t>X4Z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</si>
</sst>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Rp-421]* #,##0_-;\-[$Rp-421]* #,##0_-;_-[$Rp-421]* &quot;-&quot;??_-;_-@_-"/>
    <numFmt numFmtId="166" formatCode="0.0%"/>
    <numFmt numFmtId="167" formatCode="_-[$Rp-421]* #,##0.00_-;\-[$Rp-421]* #,##0.00_-;_-[$Rp-421]* &quot;-&quot;??_-;_-@_-"/>
    <numFmt numFmtId="168" formatCode="_-[$$-409]* #,##0_ ;_-[$$-409]* \-#,##0\ ;_-[$$-409]* &quot;-&quot;??_ ;_-@_ "/>
  </numFmts>
  <fonts count="12">
    <font>
      <sz val="11"/>
      <color theme="1"/>
      <name val="Calibri"/>
      <family val="2"/>
      <charset val="1"/>
      <scheme val="minor"/>
    </font>
    <font>
      <sz val="11"/>
      <color theme="1"/>
      <name val="Calibri"/>
      <family val="2"/>
      <charset val="1"/>
      <scheme val="minor"/>
    </font>
    <font>
      <sz val="11"/>
      <color theme="0"/>
      <name val="Calibri"/>
      <family val="2"/>
      <charset val="1"/>
      <scheme val="minor"/>
    </font>
    <font>
      <b/>
      <sz val="11"/>
      <color theme="1"/>
      <name val="Calibri"/>
      <family val="2"/>
      <scheme val="minor"/>
    </font>
    <font>
      <b/>
      <sz val="18"/>
      <color theme="1"/>
      <name val="Calibri"/>
      <family val="2"/>
      <scheme val="minor"/>
    </font>
    <font>
      <b/>
      <sz val="12"/>
      <color rgb="FF000000"/>
      <name val="Calibri"/>
      <family val="2"/>
      <scheme val="minor"/>
    </font>
    <font>
      <b/>
      <sz val="14"/>
      <color rgb="FF000000"/>
      <name val="Calibri"/>
      <family val="2"/>
      <scheme val="minor"/>
    </font>
    <font>
      <sz val="11"/>
      <name val="Calibri"/>
      <family val="2"/>
      <charset val="1"/>
      <scheme val="minor"/>
    </font>
    <font>
      <b/>
      <sz val="22"/>
      <color theme="1"/>
      <name val="Calibri"/>
      <family val="2"/>
      <scheme val="minor"/>
    </font>
    <font>
      <i/>
      <sz val="14"/>
      <color rgb="FF000000"/>
      <name val="Calibri"/>
      <family val="2"/>
      <scheme val="minor"/>
    </font>
    <font>
      <sz val="14"/>
      <color rgb="FF000000"/>
      <name val="Calibri"/>
      <family val="2"/>
      <scheme val="minor"/>
    </font>
    <font>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theme="1"/>
        <bgColor indexed="64"/>
      </patternFill>
    </fill>
    <fill>
      <patternFill patternType="solid">
        <fgColor rgb="FF00B0F0"/>
        <bgColor indexed="64"/>
      </patternFill>
    </fill>
    <fill>
      <patternFill patternType="solid">
        <fgColor theme="7"/>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cellStyleXfs>
  <cellXfs count="134">
    <xf numFmtId="0" fontId="0" fillId="0" borderId="0" xfId="0"/>
    <xf numFmtId="0" fontId="0" fillId="0" borderId="0" xfId="0" applyAlignment="1">
      <alignment horizontal="center"/>
    </xf>
    <xf numFmtId="0" fontId="0" fillId="0" borderId="2" xfId="0" applyBorder="1"/>
    <xf numFmtId="0" fontId="0" fillId="0" borderId="2" xfId="0" applyBorder="1" applyAlignment="1">
      <alignment horizontal="center"/>
    </xf>
    <xf numFmtId="0" fontId="0" fillId="0" borderId="2" xfId="0" applyBorder="1" applyAlignment="1">
      <alignment horizontal="center" vertical="center"/>
    </xf>
    <xf numFmtId="0" fontId="0" fillId="2" borderId="2" xfId="0" quotePrefix="1" applyFill="1" applyBorder="1" applyAlignment="1">
      <alignment wrapText="1"/>
    </xf>
    <xf numFmtId="0" fontId="0" fillId="3" borderId="2" xfId="0" applyFill="1" applyBorder="1" applyAlignment="1">
      <alignment horizontal="center" vertical="center"/>
    </xf>
    <xf numFmtId="0" fontId="0" fillId="4" borderId="2" xfId="0" applyFill="1" applyBorder="1" applyAlignment="1">
      <alignment horizontal="center" vertical="center"/>
    </xf>
    <xf numFmtId="0" fontId="0" fillId="5" borderId="2" xfId="0" applyFill="1" applyBorder="1"/>
    <xf numFmtId="0" fontId="0" fillId="3" borderId="0" xfId="0" applyFill="1"/>
    <xf numFmtId="0" fontId="0" fillId="3" borderId="2" xfId="0" applyFill="1" applyBorder="1"/>
    <xf numFmtId="0" fontId="0" fillId="3" borderId="2" xfId="0" applyFill="1" applyBorder="1" applyAlignment="1">
      <alignment horizontal="center"/>
    </xf>
    <xf numFmtId="0" fontId="0" fillId="2" borderId="2" xfId="0" applyFill="1" applyBorder="1"/>
    <xf numFmtId="0" fontId="0" fillId="4" borderId="2" xfId="0" applyFill="1" applyBorder="1"/>
    <xf numFmtId="0" fontId="0" fillId="5" borderId="2" xfId="0" applyFill="1" applyBorder="1" applyAlignment="1">
      <alignment horizontal="center" wrapText="1"/>
    </xf>
    <xf numFmtId="0" fontId="0" fillId="5" borderId="2" xfId="0" applyFill="1" applyBorder="1" applyAlignment="1">
      <alignment horizontal="center"/>
    </xf>
    <xf numFmtId="0" fontId="0" fillId="5" borderId="2" xfId="0" applyFill="1" applyBorder="1" applyAlignment="1">
      <alignment horizontal="left" wrapText="1"/>
    </xf>
    <xf numFmtId="0" fontId="0" fillId="2" borderId="2" xfId="0" applyFill="1" applyBorder="1" applyAlignment="1">
      <alignment vertical="center"/>
    </xf>
    <xf numFmtId="0" fontId="0" fillId="3" borderId="2" xfId="0" applyFill="1" applyBorder="1" applyAlignment="1">
      <alignment vertical="center"/>
    </xf>
    <xf numFmtId="0" fontId="0" fillId="3" borderId="4" xfId="0" applyFill="1" applyBorder="1"/>
    <xf numFmtId="0" fontId="0" fillId="3" borderId="4" xfId="0" applyFill="1" applyBorder="1" applyAlignment="1">
      <alignment vertical="center"/>
    </xf>
    <xf numFmtId="0" fontId="0" fillId="3" borderId="2" xfId="0" applyFill="1" applyBorder="1" applyAlignment="1">
      <alignment horizontal="left" vertical="center"/>
    </xf>
    <xf numFmtId="0" fontId="0" fillId="2" borderId="4" xfId="0" applyFill="1" applyBorder="1"/>
    <xf numFmtId="0" fontId="0" fillId="2" borderId="4" xfId="0" applyFill="1" applyBorder="1" applyAlignment="1">
      <alignment vertical="center"/>
    </xf>
    <xf numFmtId="0" fontId="0" fillId="0" borderId="0" xfId="0" applyAlignment="1">
      <alignment horizontal="center" vertical="center"/>
    </xf>
    <xf numFmtId="0" fontId="2" fillId="6" borderId="2" xfId="0" applyFont="1" applyFill="1" applyBorder="1"/>
    <xf numFmtId="0" fontId="0" fillId="7" borderId="2" xfId="0" applyFill="1" applyBorder="1"/>
    <xf numFmtId="0" fontId="0" fillId="8" borderId="2" xfId="0" applyFill="1" applyBorder="1"/>
    <xf numFmtId="0" fontId="0" fillId="0" borderId="2" xfId="0" applyBorder="1" applyAlignment="1">
      <alignment horizontal="center" vertical="center" wrapText="1"/>
    </xf>
    <xf numFmtId="0" fontId="3" fillId="0" borderId="2" xfId="0" applyFont="1" applyBorder="1" applyAlignment="1">
      <alignment horizontal="center" vertical="center"/>
    </xf>
    <xf numFmtId="0" fontId="0" fillId="0" borderId="2" xfId="0" applyBorder="1" applyAlignment="1">
      <alignment horizontal="left"/>
    </xf>
    <xf numFmtId="0" fontId="0" fillId="0" borderId="4" xfId="0" applyBorder="1" applyAlignment="1">
      <alignment horizontal="left" wrapText="1"/>
    </xf>
    <xf numFmtId="0" fontId="0" fillId="0" borderId="4" xfId="0" applyBorder="1" applyAlignment="1">
      <alignment horizontal="center" vertical="center"/>
    </xf>
    <xf numFmtId="0" fontId="0" fillId="0" borderId="0" xfId="0" applyAlignment="1">
      <alignment horizontal="center" vertical="center" wrapText="1"/>
    </xf>
    <xf numFmtId="165" fontId="0" fillId="0" borderId="2" xfId="0" applyNumberFormat="1" applyBorder="1" applyAlignment="1">
      <alignment horizontal="center" vertical="center"/>
    </xf>
    <xf numFmtId="2" fontId="0" fillId="0" borderId="2" xfId="0" applyNumberFormat="1" applyBorder="1" applyAlignment="1">
      <alignment horizontal="center" vertical="center"/>
    </xf>
    <xf numFmtId="166" fontId="0" fillId="0" borderId="2" xfId="2" applyNumberFormat="1" applyFont="1" applyBorder="1" applyAlignment="1">
      <alignment horizontal="center" vertical="center"/>
    </xf>
    <xf numFmtId="0" fontId="0" fillId="0" borderId="0" xfId="0" quotePrefix="1"/>
    <xf numFmtId="2" fontId="0" fillId="0" borderId="2" xfId="0" quotePrefix="1" applyNumberFormat="1" applyBorder="1" applyAlignment="1">
      <alignment horizontal="center" vertical="center"/>
    </xf>
    <xf numFmtId="167" fontId="0" fillId="0" borderId="2" xfId="0" applyNumberFormat="1" applyBorder="1" applyAlignment="1">
      <alignment horizontal="center" vertical="center"/>
    </xf>
    <xf numFmtId="0" fontId="0" fillId="2" borderId="2" xfId="0" applyFill="1" applyBorder="1" applyAlignment="1">
      <alignment horizontal="center" vertical="center"/>
    </xf>
    <xf numFmtId="3" fontId="0" fillId="0" borderId="2" xfId="0" quotePrefix="1" applyNumberFormat="1" applyBorder="1" applyAlignment="1">
      <alignment horizontal="center" vertical="center"/>
    </xf>
    <xf numFmtId="165" fontId="0" fillId="3" borderId="2" xfId="0" applyNumberFormat="1" applyFill="1" applyBorder="1" applyAlignment="1">
      <alignment horizontal="center" vertical="center"/>
    </xf>
    <xf numFmtId="168" fontId="0" fillId="0" borderId="2" xfId="0" quotePrefix="1" applyNumberFormat="1" applyBorder="1" applyAlignment="1">
      <alignment horizontal="center" vertical="center"/>
    </xf>
    <xf numFmtId="165" fontId="0" fillId="2" borderId="2" xfId="0" applyNumberFormat="1" applyFill="1" applyBorder="1" applyAlignment="1">
      <alignment horizontal="center" vertical="center"/>
    </xf>
    <xf numFmtId="168" fontId="0" fillId="3" borderId="2" xfId="2" quotePrefix="1" applyNumberFormat="1" applyFont="1" applyFill="1" applyBorder="1" applyAlignment="1">
      <alignment horizontal="center" vertical="center"/>
    </xf>
    <xf numFmtId="168" fontId="0" fillId="3" borderId="2" xfId="0" quotePrefix="1" applyNumberFormat="1" applyFill="1" applyBorder="1" applyAlignment="1">
      <alignment horizontal="center" vertical="center"/>
    </xf>
    <xf numFmtId="165" fontId="0" fillId="2" borderId="2" xfId="1" applyNumberFormat="1" applyFont="1" applyFill="1" applyBorder="1" applyAlignment="1">
      <alignment horizontal="center" vertical="center"/>
    </xf>
    <xf numFmtId="3" fontId="0" fillId="0" borderId="2" xfId="0" applyNumberFormat="1" applyBorder="1" applyAlignment="1">
      <alignment horizontal="center" vertical="center"/>
    </xf>
    <xf numFmtId="168" fontId="0" fillId="0" borderId="2" xfId="0" applyNumberFormat="1" applyBorder="1" applyAlignment="1">
      <alignment horizontal="center" vertical="center"/>
    </xf>
    <xf numFmtId="165" fontId="0" fillId="0" borderId="2" xfId="0" quotePrefix="1" applyNumberFormat="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xf>
    <xf numFmtId="0" fontId="7" fillId="0" borderId="2" xfId="0" applyFont="1" applyBorder="1" applyAlignment="1">
      <alignment horizontal="center" vertical="center"/>
    </xf>
    <xf numFmtId="165"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165" fontId="0" fillId="0" borderId="0" xfId="0" applyNumberFormat="1"/>
    <xf numFmtId="168" fontId="0" fillId="0" borderId="2" xfId="0" applyNumberFormat="1" applyBorder="1"/>
    <xf numFmtId="168" fontId="0" fillId="0" borderId="0" xfId="0" applyNumberFormat="1"/>
    <xf numFmtId="0" fontId="0" fillId="0" borderId="0" xfId="0" applyAlignment="1">
      <alignment horizontal="center" wrapText="1"/>
    </xf>
    <xf numFmtId="0" fontId="3" fillId="0" borderId="2" xfId="3" applyFont="1" applyBorder="1" applyAlignment="1">
      <alignment horizontal="center" vertical="center"/>
    </xf>
    <xf numFmtId="0" fontId="11" fillId="0" borderId="2" xfId="3" applyBorder="1" applyAlignment="1">
      <alignment horizontal="center"/>
    </xf>
    <xf numFmtId="0" fontId="11" fillId="0" borderId="0" xfId="3"/>
    <xf numFmtId="0" fontId="11" fillId="3" borderId="2" xfId="3" applyFill="1" applyBorder="1" applyAlignment="1">
      <alignment horizontal="center"/>
    </xf>
    <xf numFmtId="0" fontId="11" fillId="0" borderId="2" xfId="3" applyBorder="1" applyAlignment="1">
      <alignment horizontal="center" vertical="center"/>
    </xf>
    <xf numFmtId="0" fontId="11" fillId="0" borderId="2" xfId="3" applyBorder="1" applyAlignment="1">
      <alignment horizontal="center" vertical="center" wrapText="1"/>
    </xf>
    <xf numFmtId="0" fontId="11" fillId="3" borderId="2" xfId="3" applyFill="1" applyBorder="1"/>
    <xf numFmtId="0" fontId="11" fillId="0" borderId="2" xfId="3" applyBorder="1"/>
    <xf numFmtId="0" fontId="3" fillId="0" borderId="2" xfId="3" applyFont="1" applyBorder="1" applyAlignment="1">
      <alignment horizontal="center" vertical="center" wrapText="1"/>
    </xf>
    <xf numFmtId="0" fontId="11" fillId="3" borderId="2" xfId="3" applyFill="1" applyBorder="1" applyAlignment="1">
      <alignment horizontal="center" vertical="center"/>
    </xf>
    <xf numFmtId="0" fontId="11" fillId="3" borderId="2" xfId="3" applyFill="1" applyBorder="1" applyAlignment="1">
      <alignment horizontal="center" vertical="center" wrapText="1"/>
    </xf>
    <xf numFmtId="0" fontId="11" fillId="3" borderId="2" xfId="3" quotePrefix="1" applyFill="1" applyBorder="1" applyAlignment="1">
      <alignment horizontal="center" vertical="center" wrapText="1"/>
    </xf>
    <xf numFmtId="0" fontId="3" fillId="3" borderId="2" xfId="3" applyFont="1" applyFill="1" applyBorder="1" applyAlignment="1">
      <alignment horizontal="center" vertical="center" wrapText="1"/>
    </xf>
    <xf numFmtId="0" fontId="11" fillId="3" borderId="0" xfId="3" applyFill="1"/>
    <xf numFmtId="2" fontId="11" fillId="3" borderId="0" xfId="3" applyNumberFormat="1" applyFill="1"/>
    <xf numFmtId="0" fontId="0" fillId="0" borderId="2" xfId="0" applyBorder="1" applyAlignment="1">
      <alignment horizontal="center" wrapText="1"/>
    </xf>
    <xf numFmtId="1"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xf>
    <xf numFmtId="0" fontId="0" fillId="0" borderId="0" xfId="0" applyAlignment="1">
      <alignment horizontal="center"/>
    </xf>
    <xf numFmtId="0" fontId="0" fillId="4" borderId="2" xfId="0" applyFill="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2" borderId="0" xfId="0" applyFill="1" applyAlignment="1">
      <alignment horizontal="center" vertical="center" wrapText="1"/>
    </xf>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3"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2" borderId="0" xfId="0" applyFill="1" applyAlignment="1">
      <alignment horizontal="center" wrapText="1"/>
    </xf>
    <xf numFmtId="0" fontId="3" fillId="0" borderId="2" xfId="0" applyFont="1" applyBorder="1" applyAlignment="1">
      <alignment horizontal="center"/>
    </xf>
    <xf numFmtId="0" fontId="0" fillId="0" borderId="10" xfId="0" applyBorder="1" applyAlignment="1">
      <alignment horizontal="left" wrapText="1"/>
    </xf>
    <xf numFmtId="0" fontId="0" fillId="0" borderId="4" xfId="0" applyBorder="1" applyAlignment="1">
      <alignment horizontal="left" wrapText="1"/>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0" fillId="0" borderId="12" xfId="0" applyBorder="1" applyAlignment="1">
      <alignment horizontal="center" vertical="center"/>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0" xfId="0" applyAlignment="1">
      <alignment horizontal="center" wrapText="1"/>
    </xf>
    <xf numFmtId="0" fontId="11" fillId="0" borderId="2" xfId="3" applyBorder="1" applyAlignment="1">
      <alignment horizontal="center" vertical="center" wrapText="1"/>
    </xf>
    <xf numFmtId="0" fontId="3" fillId="0" borderId="2" xfId="3" applyFont="1" applyBorder="1" applyAlignment="1">
      <alignment horizontal="center" vertical="center"/>
    </xf>
    <xf numFmtId="0" fontId="11" fillId="0" borderId="2" xfId="3" applyBorder="1" applyAlignment="1">
      <alignment horizontal="center" vertical="center"/>
    </xf>
    <xf numFmtId="0" fontId="11" fillId="3" borderId="2" xfId="3" applyFill="1" applyBorder="1" applyAlignment="1">
      <alignment horizontal="center" vertical="center"/>
    </xf>
    <xf numFmtId="0" fontId="11" fillId="3" borderId="2" xfId="3" applyFill="1" applyBorder="1" applyAlignment="1">
      <alignment horizontal="center" vertical="center" wrapText="1"/>
    </xf>
    <xf numFmtId="0" fontId="3" fillId="3" borderId="2" xfId="3" applyFont="1" applyFill="1" applyBorder="1" applyAlignment="1">
      <alignment horizontal="center" vertical="center"/>
    </xf>
    <xf numFmtId="0" fontId="11" fillId="0" borderId="2" xfId="3" applyBorder="1" applyAlignment="1">
      <alignment horizontal="center"/>
    </xf>
    <xf numFmtId="0" fontId="3" fillId="0" borderId="10" xfId="3" applyFont="1" applyBorder="1" applyAlignment="1">
      <alignment horizontal="center" vertical="center"/>
    </xf>
    <xf numFmtId="0" fontId="3" fillId="0" borderId="4" xfId="3" applyFont="1" applyBorder="1" applyAlignment="1">
      <alignment horizontal="center" vertical="center"/>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pexindo.com/investor_relations" TargetMode="External"/><Relationship Id="rId1" Type="http://schemas.openxmlformats.org/officeDocument/2006/relationships/hyperlink" Target="https://bumainternationa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21"/>
  <sheetViews>
    <sheetView zoomScale="55" zoomScaleNormal="55" workbookViewId="0">
      <selection activeCell="B6" sqref="B6:B60"/>
    </sheetView>
  </sheetViews>
  <sheetFormatPr defaultRowHeight="14.45"/>
  <cols>
    <col min="2" max="2" width="32.5703125" customWidth="1"/>
    <col min="3" max="3" width="26.42578125" customWidth="1"/>
    <col min="4" max="4" width="7" customWidth="1"/>
    <col min="5" max="5" width="31" customWidth="1"/>
    <col min="6" max="6" width="20.85546875" customWidth="1"/>
    <col min="7" max="7" width="23" customWidth="1"/>
    <col min="8" max="8" width="28" customWidth="1"/>
    <col min="9" max="9" width="35" customWidth="1"/>
    <col min="10" max="10" width="20.85546875" customWidth="1"/>
    <col min="11" max="11" width="10.5703125" customWidth="1"/>
    <col min="12" max="12" width="21.5703125" customWidth="1"/>
    <col min="13" max="13" width="34.5703125" customWidth="1"/>
    <col min="14" max="14" width="20.85546875" customWidth="1"/>
    <col min="15" max="15" width="10.5703125" customWidth="1"/>
    <col min="16" max="16" width="21.5703125" customWidth="1"/>
    <col min="17" max="17" width="36.5703125" customWidth="1"/>
    <col min="18" max="18" width="20.85546875" customWidth="1"/>
    <col min="19" max="19" width="20.85546875" style="9" customWidth="1"/>
    <col min="20" max="20" width="28.7109375" customWidth="1"/>
  </cols>
  <sheetData>
    <row r="1" spans="1:27">
      <c r="M1" s="81" t="s">
        <v>0</v>
      </c>
      <c r="N1" s="81"/>
      <c r="O1" s="81"/>
      <c r="P1" s="81"/>
      <c r="Q1" s="81"/>
      <c r="S1"/>
    </row>
    <row r="2" spans="1:27">
      <c r="M2" s="81"/>
      <c r="N2" s="81"/>
      <c r="O2" s="81"/>
      <c r="P2" s="81"/>
      <c r="Q2" s="81"/>
      <c r="S2"/>
    </row>
    <row r="3" spans="1:27">
      <c r="M3" s="83"/>
      <c r="N3" s="83"/>
      <c r="O3" s="83"/>
      <c r="P3" s="83"/>
      <c r="Q3" s="83"/>
      <c r="S3"/>
    </row>
    <row r="4" spans="1:27">
      <c r="A4" s="2"/>
      <c r="B4" s="84" t="s">
        <v>1</v>
      </c>
      <c r="C4" s="84"/>
      <c r="D4" s="3"/>
      <c r="E4" s="84" t="s">
        <v>2</v>
      </c>
      <c r="F4" s="84"/>
      <c r="G4" s="3"/>
      <c r="H4" s="84" t="s">
        <v>3</v>
      </c>
      <c r="I4" s="84"/>
      <c r="J4" s="84"/>
      <c r="K4" s="3"/>
      <c r="L4" s="84" t="s">
        <v>4</v>
      </c>
      <c r="M4" s="84"/>
      <c r="N4" s="84"/>
      <c r="O4" s="3"/>
      <c r="P4" s="84" t="s">
        <v>5</v>
      </c>
      <c r="Q4" s="84"/>
      <c r="R4" s="84"/>
      <c r="S4"/>
    </row>
    <row r="5" spans="1:27">
      <c r="A5" s="2"/>
      <c r="B5" s="4" t="s">
        <v>6</v>
      </c>
      <c r="C5" s="4" t="s">
        <v>7</v>
      </c>
      <c r="D5" s="4" t="s">
        <v>8</v>
      </c>
      <c r="E5" s="4" t="s">
        <v>6</v>
      </c>
      <c r="F5" s="4" t="s">
        <v>7</v>
      </c>
      <c r="G5" s="4" t="s">
        <v>8</v>
      </c>
      <c r="H5" s="4"/>
      <c r="I5" s="4" t="s">
        <v>6</v>
      </c>
      <c r="J5" s="4" t="s">
        <v>7</v>
      </c>
      <c r="K5" s="4" t="s">
        <v>8</v>
      </c>
      <c r="L5" s="4"/>
      <c r="M5" s="4" t="s">
        <v>6</v>
      </c>
      <c r="N5" s="4" t="s">
        <v>7</v>
      </c>
      <c r="O5" s="4" t="s">
        <v>8</v>
      </c>
      <c r="P5" s="4"/>
      <c r="Q5" s="4" t="s">
        <v>6</v>
      </c>
      <c r="R5" s="4" t="s">
        <v>7</v>
      </c>
      <c r="S5"/>
    </row>
    <row r="6" spans="1:27">
      <c r="A6" s="2"/>
      <c r="B6" s="5" t="s">
        <v>9</v>
      </c>
      <c r="C6" s="2"/>
      <c r="D6" s="2"/>
      <c r="E6" s="5" t="s">
        <v>9</v>
      </c>
      <c r="F6" s="2"/>
      <c r="G6" s="2"/>
      <c r="H6" s="5" t="s">
        <v>9</v>
      </c>
      <c r="I6" s="5"/>
      <c r="J6" s="2"/>
      <c r="K6" s="2"/>
      <c r="L6" s="5" t="s">
        <v>9</v>
      </c>
      <c r="M6" s="5"/>
      <c r="N6" s="2"/>
      <c r="O6" s="2"/>
      <c r="P6" s="5" t="s">
        <v>9</v>
      </c>
      <c r="Q6" s="5"/>
      <c r="R6" s="2"/>
      <c r="S6"/>
    </row>
    <row r="7" spans="1:27">
      <c r="A7" s="2">
        <v>1</v>
      </c>
      <c r="B7" s="6" t="s">
        <v>10</v>
      </c>
      <c r="C7" s="2" t="s">
        <v>11</v>
      </c>
      <c r="D7" s="2">
        <v>1</v>
      </c>
      <c r="E7" s="6" t="s">
        <v>10</v>
      </c>
      <c r="F7" s="2" t="s">
        <v>11</v>
      </c>
      <c r="G7" s="2">
        <v>1</v>
      </c>
      <c r="H7" s="82" t="s">
        <v>12</v>
      </c>
      <c r="I7" s="6" t="s">
        <v>10</v>
      </c>
      <c r="J7" s="2" t="s">
        <v>11</v>
      </c>
      <c r="K7" s="2">
        <v>1</v>
      </c>
      <c r="L7" s="82" t="s">
        <v>12</v>
      </c>
      <c r="M7" s="6" t="s">
        <v>10</v>
      </c>
      <c r="N7" s="2" t="s">
        <v>11</v>
      </c>
      <c r="O7" s="2">
        <v>1</v>
      </c>
      <c r="P7" s="82" t="s">
        <v>12</v>
      </c>
      <c r="Q7" s="6" t="s">
        <v>10</v>
      </c>
      <c r="R7" s="2" t="s">
        <v>11</v>
      </c>
      <c r="S7"/>
    </row>
    <row r="8" spans="1:27">
      <c r="A8" s="2">
        <v>2</v>
      </c>
      <c r="B8" s="6" t="s">
        <v>13</v>
      </c>
      <c r="C8" s="2" t="s">
        <v>14</v>
      </c>
      <c r="D8" s="2">
        <v>2</v>
      </c>
      <c r="E8" s="6" t="s">
        <v>13</v>
      </c>
      <c r="F8" s="2" t="s">
        <v>14</v>
      </c>
      <c r="G8" s="2">
        <v>2</v>
      </c>
      <c r="H8" s="82"/>
      <c r="I8" s="6" t="s">
        <v>13</v>
      </c>
      <c r="J8" s="2" t="s">
        <v>14</v>
      </c>
      <c r="K8" s="2">
        <v>2</v>
      </c>
      <c r="L8" s="82"/>
      <c r="M8" s="6" t="s">
        <v>13</v>
      </c>
      <c r="N8" s="2" t="s">
        <v>14</v>
      </c>
      <c r="O8" s="2">
        <v>2</v>
      </c>
      <c r="P8" s="82"/>
      <c r="Q8" s="6" t="s">
        <v>13</v>
      </c>
      <c r="R8" s="2" t="s">
        <v>14</v>
      </c>
      <c r="S8"/>
    </row>
    <row r="9" spans="1:27" s="9" customFormat="1">
      <c r="A9" s="8">
        <v>3</v>
      </c>
      <c r="B9" s="6" t="s">
        <v>15</v>
      </c>
      <c r="C9" s="8" t="s">
        <v>16</v>
      </c>
      <c r="D9" s="8">
        <v>3</v>
      </c>
      <c r="E9" s="6" t="s">
        <v>15</v>
      </c>
      <c r="F9" s="8" t="s">
        <v>17</v>
      </c>
      <c r="G9" s="8">
        <v>3</v>
      </c>
      <c r="H9" s="82"/>
      <c r="I9" s="6" t="s">
        <v>15</v>
      </c>
      <c r="J9" s="8" t="s">
        <v>17</v>
      </c>
      <c r="K9" s="8">
        <v>3</v>
      </c>
      <c r="L9" s="82"/>
      <c r="M9" s="6" t="s">
        <v>15</v>
      </c>
      <c r="N9" s="8" t="s">
        <v>17</v>
      </c>
      <c r="O9" s="8">
        <v>3</v>
      </c>
      <c r="P9" s="82"/>
      <c r="Q9" s="6" t="s">
        <v>15</v>
      </c>
      <c r="R9" s="8" t="s">
        <v>17</v>
      </c>
      <c r="S9"/>
      <c r="T9"/>
      <c r="U9"/>
      <c r="V9"/>
      <c r="W9"/>
      <c r="X9"/>
      <c r="Y9"/>
      <c r="Z9"/>
      <c r="AA9"/>
    </row>
    <row r="10" spans="1:27" s="9" customFormat="1">
      <c r="A10" s="8">
        <v>4</v>
      </c>
      <c r="B10" s="10" t="s">
        <v>18</v>
      </c>
      <c r="C10" s="8" t="s">
        <v>19</v>
      </c>
      <c r="D10" s="8">
        <v>4</v>
      </c>
      <c r="E10" s="10" t="s">
        <v>18</v>
      </c>
      <c r="F10" s="8" t="s">
        <v>20</v>
      </c>
      <c r="G10" s="8">
        <v>4</v>
      </c>
      <c r="H10" s="82"/>
      <c r="I10" s="6" t="s">
        <v>18</v>
      </c>
      <c r="J10" s="8" t="s">
        <v>19</v>
      </c>
      <c r="K10" s="8">
        <v>4</v>
      </c>
      <c r="L10" s="82"/>
      <c r="M10" s="6" t="s">
        <v>18</v>
      </c>
      <c r="N10" s="8" t="s">
        <v>19</v>
      </c>
      <c r="O10" s="8">
        <v>4</v>
      </c>
      <c r="P10" s="82"/>
      <c r="Q10" s="11" t="s">
        <v>18</v>
      </c>
      <c r="R10" s="8" t="s">
        <v>19</v>
      </c>
      <c r="S10"/>
      <c r="T10"/>
      <c r="U10"/>
      <c r="V10"/>
      <c r="W10"/>
      <c r="X10"/>
      <c r="Y10"/>
      <c r="Z10"/>
      <c r="AA10"/>
    </row>
    <row r="11" spans="1:27">
      <c r="A11" s="2">
        <v>5</v>
      </c>
      <c r="B11" s="6" t="s">
        <v>21</v>
      </c>
      <c r="C11" s="2" t="s">
        <v>22</v>
      </c>
      <c r="D11" s="2">
        <v>5</v>
      </c>
      <c r="E11" s="6" t="s">
        <v>21</v>
      </c>
      <c r="F11" s="2" t="s">
        <v>22</v>
      </c>
      <c r="G11" s="2">
        <v>5</v>
      </c>
      <c r="H11" s="82"/>
      <c r="I11" s="6" t="s">
        <v>21</v>
      </c>
      <c r="J11" s="2" t="s">
        <v>22</v>
      </c>
      <c r="K11" s="2">
        <v>5</v>
      </c>
      <c r="L11" s="82"/>
      <c r="M11" s="6" t="s">
        <v>21</v>
      </c>
      <c r="N11" s="2" t="s">
        <v>22</v>
      </c>
      <c r="O11" s="2">
        <v>5</v>
      </c>
      <c r="P11" s="82"/>
      <c r="Q11" s="6" t="s">
        <v>21</v>
      </c>
      <c r="R11" s="2" t="s">
        <v>22</v>
      </c>
      <c r="S11"/>
    </row>
    <row r="12" spans="1:27">
      <c r="A12" s="2">
        <v>6</v>
      </c>
      <c r="B12" s="3" t="s">
        <v>23</v>
      </c>
      <c r="C12" s="2" t="s">
        <v>24</v>
      </c>
      <c r="D12" s="2">
        <v>6</v>
      </c>
      <c r="E12" s="3" t="s">
        <v>23</v>
      </c>
      <c r="F12" s="2" t="s">
        <v>24</v>
      </c>
      <c r="G12" s="2">
        <v>6</v>
      </c>
      <c r="H12" s="82"/>
      <c r="I12" s="3" t="s">
        <v>23</v>
      </c>
      <c r="J12" s="2" t="s">
        <v>24</v>
      </c>
      <c r="K12" s="2">
        <v>6</v>
      </c>
      <c r="L12" s="82"/>
      <c r="M12" s="3" t="s">
        <v>23</v>
      </c>
      <c r="N12" s="2" t="s">
        <v>24</v>
      </c>
      <c r="O12" s="2">
        <v>6</v>
      </c>
      <c r="P12" s="82"/>
      <c r="Q12" s="3" t="s">
        <v>23</v>
      </c>
      <c r="R12" s="2" t="s">
        <v>24</v>
      </c>
      <c r="S12"/>
    </row>
    <row r="13" spans="1:27">
      <c r="A13" s="2">
        <v>7</v>
      </c>
      <c r="B13" s="3" t="s">
        <v>25</v>
      </c>
      <c r="C13" s="2" t="s">
        <v>26</v>
      </c>
      <c r="D13" s="2">
        <v>7</v>
      </c>
      <c r="E13" s="3" t="s">
        <v>25</v>
      </c>
      <c r="F13" s="2" t="s">
        <v>26</v>
      </c>
      <c r="G13" s="2">
        <v>7</v>
      </c>
      <c r="H13" s="82"/>
      <c r="I13" s="3" t="s">
        <v>25</v>
      </c>
      <c r="J13" s="2" t="s">
        <v>26</v>
      </c>
      <c r="K13" s="2">
        <v>7</v>
      </c>
      <c r="L13" s="82"/>
      <c r="M13" s="3" t="s">
        <v>25</v>
      </c>
      <c r="N13" s="2" t="s">
        <v>26</v>
      </c>
      <c r="O13" s="2">
        <v>7</v>
      </c>
      <c r="P13" s="82"/>
      <c r="Q13" s="3" t="s">
        <v>25</v>
      </c>
      <c r="R13" s="2" t="s">
        <v>26</v>
      </c>
      <c r="S13"/>
    </row>
    <row r="14" spans="1:27">
      <c r="A14" s="2">
        <v>8</v>
      </c>
      <c r="B14" s="3" t="s">
        <v>27</v>
      </c>
      <c r="C14" s="2" t="s">
        <v>28</v>
      </c>
      <c r="D14" s="2">
        <v>8</v>
      </c>
      <c r="E14" s="3" t="s">
        <v>27</v>
      </c>
      <c r="F14" s="2" t="s">
        <v>28</v>
      </c>
      <c r="G14" s="2">
        <v>8</v>
      </c>
      <c r="H14" s="82"/>
      <c r="I14" s="3" t="s">
        <v>27</v>
      </c>
      <c r="J14" s="2" t="s">
        <v>28</v>
      </c>
      <c r="K14" s="2">
        <v>8</v>
      </c>
      <c r="L14" s="82"/>
      <c r="M14" s="3" t="s">
        <v>27</v>
      </c>
      <c r="N14" s="2" t="s">
        <v>28</v>
      </c>
      <c r="O14" s="2">
        <v>8</v>
      </c>
      <c r="P14" s="82"/>
      <c r="Q14" s="3" t="s">
        <v>27</v>
      </c>
      <c r="R14" s="2" t="s">
        <v>28</v>
      </c>
      <c r="S14"/>
    </row>
    <row r="15" spans="1:27">
      <c r="A15" s="2">
        <v>9</v>
      </c>
      <c r="B15" s="6" t="s">
        <v>29</v>
      </c>
      <c r="C15" s="2" t="s">
        <v>30</v>
      </c>
      <c r="D15" s="2">
        <v>9</v>
      </c>
      <c r="E15" s="6" t="s">
        <v>29</v>
      </c>
      <c r="F15" s="2" t="s">
        <v>30</v>
      </c>
      <c r="G15" s="2">
        <v>9</v>
      </c>
      <c r="H15" s="82"/>
      <c r="I15" s="6" t="s">
        <v>29</v>
      </c>
      <c r="J15" s="2" t="s">
        <v>30</v>
      </c>
      <c r="K15" s="2">
        <v>9</v>
      </c>
      <c r="L15" s="82"/>
      <c r="M15" s="6" t="s">
        <v>29</v>
      </c>
      <c r="N15" s="2" t="s">
        <v>30</v>
      </c>
      <c r="O15" s="2">
        <v>9</v>
      </c>
      <c r="P15" s="82"/>
      <c r="Q15" s="6" t="s">
        <v>29</v>
      </c>
      <c r="R15" s="2" t="s">
        <v>30</v>
      </c>
      <c r="S15"/>
    </row>
    <row r="16" spans="1:27">
      <c r="A16" s="2">
        <v>10</v>
      </c>
      <c r="B16" s="6" t="s">
        <v>31</v>
      </c>
      <c r="C16" s="2" t="s">
        <v>32</v>
      </c>
      <c r="D16" s="2">
        <v>10</v>
      </c>
      <c r="E16" s="6" t="s">
        <v>31</v>
      </c>
      <c r="F16" s="2" t="s">
        <v>32</v>
      </c>
      <c r="G16" s="2">
        <v>10</v>
      </c>
      <c r="H16" s="82"/>
      <c r="I16" s="6" t="s">
        <v>31</v>
      </c>
      <c r="J16" s="2" t="s">
        <v>32</v>
      </c>
      <c r="K16" s="2">
        <v>10</v>
      </c>
      <c r="L16" s="82"/>
      <c r="M16" s="6" t="s">
        <v>31</v>
      </c>
      <c r="N16" s="2" t="s">
        <v>32</v>
      </c>
      <c r="O16" s="2">
        <v>10</v>
      </c>
      <c r="P16" s="82"/>
      <c r="Q16" s="6" t="s">
        <v>31</v>
      </c>
      <c r="R16" s="2" t="s">
        <v>32</v>
      </c>
      <c r="S16"/>
    </row>
    <row r="17" spans="1:19">
      <c r="A17" s="2">
        <v>11</v>
      </c>
      <c r="B17" s="6" t="s">
        <v>33</v>
      </c>
      <c r="C17" s="2" t="s">
        <v>34</v>
      </c>
      <c r="D17" s="2">
        <v>11</v>
      </c>
      <c r="E17" s="6" t="s">
        <v>33</v>
      </c>
      <c r="F17" s="2" t="s">
        <v>34</v>
      </c>
      <c r="G17" s="2">
        <v>11</v>
      </c>
      <c r="H17" s="82"/>
      <c r="I17" s="6" t="s">
        <v>33</v>
      </c>
      <c r="J17" s="2" t="s">
        <v>34</v>
      </c>
      <c r="K17" s="2">
        <v>11</v>
      </c>
      <c r="L17" s="82"/>
      <c r="M17" s="6" t="s">
        <v>33</v>
      </c>
      <c r="N17" s="2" t="s">
        <v>34</v>
      </c>
      <c r="O17" s="2">
        <v>11</v>
      </c>
      <c r="P17" s="82"/>
      <c r="Q17" s="6" t="s">
        <v>33</v>
      </c>
      <c r="R17" s="2" t="s">
        <v>34</v>
      </c>
      <c r="S17"/>
    </row>
    <row r="18" spans="1:19">
      <c r="A18" s="2">
        <v>12</v>
      </c>
      <c r="B18" s="6" t="s">
        <v>35</v>
      </c>
      <c r="C18" s="2" t="s">
        <v>36</v>
      </c>
      <c r="D18" s="2">
        <v>12</v>
      </c>
      <c r="E18" s="6" t="s">
        <v>35</v>
      </c>
      <c r="F18" s="2" t="s">
        <v>36</v>
      </c>
      <c r="G18" s="2">
        <v>12</v>
      </c>
      <c r="H18" s="82"/>
      <c r="I18" s="6" t="s">
        <v>35</v>
      </c>
      <c r="J18" s="2" t="s">
        <v>36</v>
      </c>
      <c r="K18" s="2">
        <v>12</v>
      </c>
      <c r="L18" s="82"/>
      <c r="M18" s="6" t="s">
        <v>35</v>
      </c>
      <c r="N18" s="2" t="s">
        <v>36</v>
      </c>
      <c r="O18" s="2">
        <v>12</v>
      </c>
      <c r="P18" s="82"/>
      <c r="Q18" s="6" t="s">
        <v>35</v>
      </c>
      <c r="R18" s="2" t="s">
        <v>36</v>
      </c>
      <c r="S18"/>
    </row>
    <row r="19" spans="1:19">
      <c r="A19" s="2">
        <v>13</v>
      </c>
      <c r="B19" s="3" t="s">
        <v>37</v>
      </c>
      <c r="C19" s="2" t="s">
        <v>38</v>
      </c>
      <c r="D19" s="2">
        <v>13</v>
      </c>
      <c r="E19" s="3" t="s">
        <v>37</v>
      </c>
      <c r="F19" s="2" t="s">
        <v>38</v>
      </c>
      <c r="G19" s="2">
        <v>13</v>
      </c>
      <c r="H19" s="82"/>
      <c r="I19" s="3" t="s">
        <v>37</v>
      </c>
      <c r="J19" s="2" t="s">
        <v>38</v>
      </c>
      <c r="K19" s="2">
        <v>13</v>
      </c>
      <c r="L19" s="82"/>
      <c r="M19" s="3" t="s">
        <v>37</v>
      </c>
      <c r="N19" s="2" t="s">
        <v>38</v>
      </c>
      <c r="O19" s="2">
        <v>13</v>
      </c>
      <c r="P19" s="82"/>
      <c r="Q19" s="3" t="s">
        <v>37</v>
      </c>
      <c r="R19" s="2" t="s">
        <v>38</v>
      </c>
      <c r="S19"/>
    </row>
    <row r="20" spans="1:19">
      <c r="A20" s="2">
        <v>14</v>
      </c>
      <c r="B20" s="3" t="s">
        <v>39</v>
      </c>
      <c r="C20" s="2" t="s">
        <v>40</v>
      </c>
      <c r="D20" s="2">
        <v>14</v>
      </c>
      <c r="E20" s="3" t="s">
        <v>39</v>
      </c>
      <c r="F20" s="2" t="s">
        <v>40</v>
      </c>
      <c r="G20" s="2">
        <v>14</v>
      </c>
      <c r="H20" s="82"/>
      <c r="I20" s="3" t="s">
        <v>39</v>
      </c>
      <c r="J20" s="2" t="s">
        <v>40</v>
      </c>
      <c r="K20" s="2">
        <v>14</v>
      </c>
      <c r="L20" s="82"/>
      <c r="M20" s="3" t="s">
        <v>39</v>
      </c>
      <c r="N20" s="2" t="s">
        <v>40</v>
      </c>
      <c r="O20" s="2">
        <v>14</v>
      </c>
      <c r="P20" s="82"/>
      <c r="Q20" s="3" t="s">
        <v>39</v>
      </c>
      <c r="R20" s="2" t="s">
        <v>40</v>
      </c>
      <c r="S20"/>
    </row>
    <row r="21" spans="1:19">
      <c r="A21" s="2">
        <v>15</v>
      </c>
      <c r="B21" s="3" t="s">
        <v>41</v>
      </c>
      <c r="C21" s="2" t="s">
        <v>42</v>
      </c>
      <c r="D21" s="2">
        <v>15</v>
      </c>
      <c r="E21" s="3" t="s">
        <v>41</v>
      </c>
      <c r="F21" s="2" t="s">
        <v>42</v>
      </c>
      <c r="G21" s="2">
        <v>15</v>
      </c>
      <c r="H21" s="82"/>
      <c r="I21" s="3" t="s">
        <v>41</v>
      </c>
      <c r="J21" s="2" t="s">
        <v>42</v>
      </c>
      <c r="K21" s="2">
        <v>15</v>
      </c>
      <c r="L21" s="82"/>
      <c r="M21" s="3" t="s">
        <v>41</v>
      </c>
      <c r="N21" s="2" t="s">
        <v>42</v>
      </c>
      <c r="O21" s="2">
        <v>15</v>
      </c>
      <c r="P21" s="82"/>
      <c r="Q21" s="3" t="s">
        <v>41</v>
      </c>
      <c r="R21" s="2" t="s">
        <v>42</v>
      </c>
      <c r="S21"/>
    </row>
    <row r="22" spans="1:19">
      <c r="A22" s="2">
        <v>16</v>
      </c>
      <c r="B22" s="3" t="s">
        <v>43</v>
      </c>
      <c r="C22" s="2" t="s">
        <v>44</v>
      </c>
      <c r="D22" s="2">
        <v>16</v>
      </c>
      <c r="E22" s="3" t="s">
        <v>43</v>
      </c>
      <c r="F22" s="2" t="s">
        <v>44</v>
      </c>
      <c r="G22" s="2">
        <v>16</v>
      </c>
      <c r="H22" s="82"/>
      <c r="I22" s="3" t="s">
        <v>43</v>
      </c>
      <c r="J22" s="2" t="s">
        <v>44</v>
      </c>
      <c r="K22" s="2">
        <v>16</v>
      </c>
      <c r="L22" s="82"/>
      <c r="M22" s="3" t="s">
        <v>43</v>
      </c>
      <c r="N22" s="2" t="s">
        <v>44</v>
      </c>
      <c r="O22" s="2">
        <v>16</v>
      </c>
      <c r="P22" s="82"/>
      <c r="Q22" s="3" t="s">
        <v>41</v>
      </c>
      <c r="R22" s="2" t="s">
        <v>44</v>
      </c>
      <c r="S22"/>
    </row>
    <row r="23" spans="1:19">
      <c r="A23" s="2">
        <v>17</v>
      </c>
      <c r="B23" s="3" t="s">
        <v>45</v>
      </c>
      <c r="C23" s="2" t="s">
        <v>46</v>
      </c>
      <c r="D23" s="2">
        <v>17</v>
      </c>
      <c r="E23" s="3" t="s">
        <v>45</v>
      </c>
      <c r="F23" s="2" t="s">
        <v>46</v>
      </c>
      <c r="G23" s="2">
        <v>17</v>
      </c>
      <c r="H23" s="82"/>
      <c r="I23" s="3" t="s">
        <v>45</v>
      </c>
      <c r="J23" s="2" t="s">
        <v>46</v>
      </c>
      <c r="K23" s="2">
        <v>17</v>
      </c>
      <c r="L23" s="82"/>
      <c r="M23" s="3" t="s">
        <v>45</v>
      </c>
      <c r="N23" s="2" t="s">
        <v>46</v>
      </c>
      <c r="O23" s="2">
        <v>17</v>
      </c>
      <c r="P23" s="82"/>
      <c r="Q23" s="3" t="s">
        <v>45</v>
      </c>
      <c r="R23" s="2" t="s">
        <v>46</v>
      </c>
      <c r="S23"/>
    </row>
    <row r="24" spans="1:19">
      <c r="A24" s="2">
        <v>18</v>
      </c>
      <c r="B24" s="3" t="s">
        <v>47</v>
      </c>
      <c r="C24" s="2" t="s">
        <v>48</v>
      </c>
      <c r="D24" s="2">
        <v>18</v>
      </c>
      <c r="E24" s="3" t="s">
        <v>47</v>
      </c>
      <c r="F24" s="2" t="s">
        <v>48</v>
      </c>
      <c r="G24" s="2">
        <v>18</v>
      </c>
      <c r="H24" s="82"/>
      <c r="I24" s="3" t="s">
        <v>47</v>
      </c>
      <c r="J24" s="2" t="s">
        <v>48</v>
      </c>
      <c r="K24" s="2">
        <v>18</v>
      </c>
      <c r="L24" s="82"/>
      <c r="M24" s="3" t="s">
        <v>47</v>
      </c>
      <c r="N24" s="2" t="s">
        <v>48</v>
      </c>
      <c r="O24" s="2">
        <v>18</v>
      </c>
      <c r="P24" s="82"/>
      <c r="Q24" s="3" t="s">
        <v>47</v>
      </c>
      <c r="R24" s="2" t="s">
        <v>48</v>
      </c>
      <c r="S24"/>
    </row>
    <row r="25" spans="1:19">
      <c r="A25" s="2">
        <v>19</v>
      </c>
      <c r="B25" s="3" t="s">
        <v>49</v>
      </c>
      <c r="C25" s="2" t="s">
        <v>50</v>
      </c>
      <c r="D25" s="2">
        <v>19</v>
      </c>
      <c r="E25" s="3" t="s">
        <v>49</v>
      </c>
      <c r="F25" s="2" t="s">
        <v>50</v>
      </c>
      <c r="G25" s="2">
        <v>19</v>
      </c>
      <c r="H25" s="82"/>
      <c r="I25" s="3" t="s">
        <v>49</v>
      </c>
      <c r="J25" s="2" t="s">
        <v>50</v>
      </c>
      <c r="K25" s="2">
        <v>19</v>
      </c>
      <c r="L25" s="82"/>
      <c r="M25" s="3" t="s">
        <v>49</v>
      </c>
      <c r="N25" s="2" t="s">
        <v>50</v>
      </c>
      <c r="O25" s="2">
        <v>19</v>
      </c>
      <c r="P25" s="82"/>
      <c r="Q25" s="3" t="s">
        <v>49</v>
      </c>
      <c r="R25" s="2" t="s">
        <v>50</v>
      </c>
      <c r="S25"/>
    </row>
    <row r="26" spans="1:19">
      <c r="A26" s="2">
        <v>20</v>
      </c>
      <c r="B26" s="3" t="s">
        <v>51</v>
      </c>
      <c r="C26" s="2" t="s">
        <v>52</v>
      </c>
      <c r="D26" s="2">
        <v>20</v>
      </c>
      <c r="E26" s="3" t="s">
        <v>51</v>
      </c>
      <c r="F26" s="2" t="s">
        <v>52</v>
      </c>
      <c r="G26" s="2">
        <v>20</v>
      </c>
      <c r="H26" s="82"/>
      <c r="I26" s="3" t="s">
        <v>51</v>
      </c>
      <c r="J26" s="2" t="s">
        <v>52</v>
      </c>
      <c r="K26" s="2">
        <v>20</v>
      </c>
      <c r="L26" s="82"/>
      <c r="M26" s="3" t="s">
        <v>51</v>
      </c>
      <c r="N26" s="2" t="s">
        <v>52</v>
      </c>
      <c r="O26" s="2">
        <v>20</v>
      </c>
      <c r="P26" s="82"/>
      <c r="Q26" s="3" t="s">
        <v>51</v>
      </c>
      <c r="R26" s="2" t="s">
        <v>52</v>
      </c>
      <c r="S26"/>
    </row>
    <row r="27" spans="1:19">
      <c r="A27" s="2">
        <v>21</v>
      </c>
      <c r="B27" s="3" t="s">
        <v>53</v>
      </c>
      <c r="C27" s="2" t="s">
        <v>54</v>
      </c>
      <c r="D27" s="2">
        <v>21</v>
      </c>
      <c r="E27" s="3" t="s">
        <v>53</v>
      </c>
      <c r="F27" s="2" t="s">
        <v>54</v>
      </c>
      <c r="G27" s="2">
        <v>21</v>
      </c>
      <c r="H27" s="82"/>
      <c r="I27" s="3" t="s">
        <v>53</v>
      </c>
      <c r="J27" s="2" t="s">
        <v>54</v>
      </c>
      <c r="K27" s="2">
        <v>21</v>
      </c>
      <c r="L27" s="82"/>
      <c r="M27" s="3" t="s">
        <v>53</v>
      </c>
      <c r="N27" s="2" t="s">
        <v>54</v>
      </c>
      <c r="O27" s="2">
        <v>21</v>
      </c>
      <c r="P27" s="82"/>
      <c r="Q27" s="3" t="s">
        <v>53</v>
      </c>
      <c r="R27" s="2" t="s">
        <v>54</v>
      </c>
      <c r="S27"/>
    </row>
    <row r="28" spans="1:19">
      <c r="A28" s="2">
        <v>22</v>
      </c>
      <c r="B28" s="6" t="s">
        <v>55</v>
      </c>
      <c r="C28" s="2" t="s">
        <v>56</v>
      </c>
      <c r="D28" s="2">
        <v>22</v>
      </c>
      <c r="E28" s="6" t="s">
        <v>55</v>
      </c>
      <c r="F28" s="2" t="s">
        <v>56</v>
      </c>
      <c r="G28" s="2">
        <v>22</v>
      </c>
      <c r="H28" s="82"/>
      <c r="I28" s="6" t="s">
        <v>55</v>
      </c>
      <c r="J28" s="2" t="s">
        <v>56</v>
      </c>
      <c r="K28" s="2">
        <v>22</v>
      </c>
      <c r="L28" s="82"/>
      <c r="M28" s="6" t="s">
        <v>55</v>
      </c>
      <c r="N28" s="2" t="s">
        <v>56</v>
      </c>
      <c r="O28" s="2">
        <v>22</v>
      </c>
      <c r="P28" s="82"/>
      <c r="Q28" s="6" t="s">
        <v>55</v>
      </c>
      <c r="R28" s="2" t="s">
        <v>56</v>
      </c>
      <c r="S28"/>
    </row>
    <row r="29" spans="1:19">
      <c r="A29" s="2">
        <v>23</v>
      </c>
      <c r="B29" s="6" t="s">
        <v>57</v>
      </c>
      <c r="C29" s="2" t="s">
        <v>58</v>
      </c>
      <c r="D29" s="2">
        <v>23</v>
      </c>
      <c r="E29" s="6" t="s">
        <v>57</v>
      </c>
      <c r="F29" s="2" t="s">
        <v>58</v>
      </c>
      <c r="G29" s="2">
        <v>23</v>
      </c>
      <c r="H29" s="82"/>
      <c r="I29" s="6" t="s">
        <v>57</v>
      </c>
      <c r="J29" s="2" t="s">
        <v>58</v>
      </c>
      <c r="K29" s="2">
        <v>23</v>
      </c>
      <c r="L29" s="82"/>
      <c r="M29" s="6" t="s">
        <v>57</v>
      </c>
      <c r="N29" s="2" t="s">
        <v>58</v>
      </c>
      <c r="O29" s="2">
        <v>23</v>
      </c>
      <c r="P29" s="82"/>
      <c r="Q29" s="6" t="s">
        <v>57</v>
      </c>
      <c r="R29" s="2" t="s">
        <v>58</v>
      </c>
      <c r="S29"/>
    </row>
    <row r="30" spans="1:19">
      <c r="A30" s="2">
        <v>24</v>
      </c>
      <c r="B30" s="6" t="s">
        <v>59</v>
      </c>
      <c r="C30" s="2" t="s">
        <v>60</v>
      </c>
      <c r="D30" s="2">
        <v>24</v>
      </c>
      <c r="E30" s="6" t="s">
        <v>59</v>
      </c>
      <c r="F30" s="2" t="s">
        <v>60</v>
      </c>
      <c r="G30" s="2">
        <v>24</v>
      </c>
      <c r="H30" s="82"/>
      <c r="I30" s="6" t="s">
        <v>59</v>
      </c>
      <c r="J30" s="2" t="s">
        <v>60</v>
      </c>
      <c r="K30" s="2">
        <v>24</v>
      </c>
      <c r="L30" s="82"/>
      <c r="M30" s="6" t="s">
        <v>59</v>
      </c>
      <c r="N30" s="2" t="s">
        <v>60</v>
      </c>
      <c r="O30" s="2">
        <v>24</v>
      </c>
      <c r="P30" s="82"/>
      <c r="Q30" s="6" t="s">
        <v>59</v>
      </c>
      <c r="R30" s="2" t="s">
        <v>60</v>
      </c>
      <c r="S30"/>
    </row>
    <row r="31" spans="1:19">
      <c r="A31" s="2">
        <v>25</v>
      </c>
      <c r="B31" s="6" t="s">
        <v>61</v>
      </c>
      <c r="C31" s="2" t="s">
        <v>62</v>
      </c>
      <c r="D31" s="2">
        <v>25</v>
      </c>
      <c r="E31" s="6" t="s">
        <v>61</v>
      </c>
      <c r="F31" s="2" t="s">
        <v>62</v>
      </c>
      <c r="G31" s="2">
        <v>25</v>
      </c>
      <c r="H31" s="82"/>
      <c r="I31" s="6" t="s">
        <v>61</v>
      </c>
      <c r="J31" s="2" t="s">
        <v>62</v>
      </c>
      <c r="K31" s="2">
        <v>25</v>
      </c>
      <c r="L31" s="82"/>
      <c r="M31" s="6" t="s">
        <v>61</v>
      </c>
      <c r="N31" s="2" t="s">
        <v>62</v>
      </c>
      <c r="O31" s="2">
        <v>25</v>
      </c>
      <c r="P31" s="82"/>
      <c r="Q31" s="6" t="s">
        <v>61</v>
      </c>
      <c r="R31" s="2" t="s">
        <v>62</v>
      </c>
      <c r="S31"/>
    </row>
    <row r="32" spans="1:19">
      <c r="A32" s="2">
        <v>26</v>
      </c>
      <c r="B32" s="6" t="s">
        <v>63</v>
      </c>
      <c r="C32" s="2" t="s">
        <v>64</v>
      </c>
      <c r="D32" s="2">
        <v>26</v>
      </c>
      <c r="E32" s="6" t="s">
        <v>63</v>
      </c>
      <c r="F32" s="2" t="s">
        <v>64</v>
      </c>
      <c r="G32" s="2">
        <v>26</v>
      </c>
      <c r="H32" s="82"/>
      <c r="I32" s="6" t="s">
        <v>63</v>
      </c>
      <c r="J32" s="2" t="s">
        <v>64</v>
      </c>
      <c r="K32" s="2">
        <v>26</v>
      </c>
      <c r="L32" s="82"/>
      <c r="M32" s="6" t="s">
        <v>63</v>
      </c>
      <c r="N32" s="2" t="s">
        <v>64</v>
      </c>
      <c r="O32" s="2">
        <v>26</v>
      </c>
      <c r="P32" s="82"/>
      <c r="Q32" s="6" t="s">
        <v>63</v>
      </c>
      <c r="R32" s="2" t="s">
        <v>64</v>
      </c>
      <c r="S32"/>
    </row>
    <row r="33" spans="1:27">
      <c r="A33" s="2"/>
      <c r="B33" s="12" t="s">
        <v>65</v>
      </c>
      <c r="C33" s="12"/>
      <c r="D33" s="12"/>
      <c r="E33" s="12" t="s">
        <v>65</v>
      </c>
      <c r="F33" s="12"/>
      <c r="G33" s="12"/>
      <c r="H33" s="12" t="s">
        <v>65</v>
      </c>
      <c r="I33" s="12"/>
      <c r="J33" s="12"/>
      <c r="K33" s="12"/>
      <c r="L33" s="12" t="s">
        <v>65</v>
      </c>
      <c r="M33" s="12"/>
      <c r="N33" s="12"/>
      <c r="O33" s="12"/>
      <c r="P33" s="12" t="s">
        <v>65</v>
      </c>
      <c r="Q33" s="12"/>
      <c r="R33" s="12"/>
      <c r="S33"/>
    </row>
    <row r="34" spans="1:27">
      <c r="A34" s="2">
        <v>1</v>
      </c>
      <c r="B34" s="6" t="s">
        <v>66</v>
      </c>
      <c r="C34" s="2" t="s">
        <v>67</v>
      </c>
      <c r="D34" s="2">
        <v>1</v>
      </c>
      <c r="E34" s="6" t="s">
        <v>66</v>
      </c>
      <c r="F34" s="2" t="s">
        <v>67</v>
      </c>
      <c r="G34" s="2">
        <v>1</v>
      </c>
      <c r="H34" s="82" t="s">
        <v>12</v>
      </c>
      <c r="I34" s="6" t="s">
        <v>66</v>
      </c>
      <c r="J34" s="2" t="s">
        <v>67</v>
      </c>
      <c r="K34" s="2">
        <v>1</v>
      </c>
      <c r="L34" s="82" t="s">
        <v>12</v>
      </c>
      <c r="M34" s="6" t="s">
        <v>66</v>
      </c>
      <c r="N34" s="2" t="s">
        <v>67</v>
      </c>
      <c r="O34" s="2">
        <v>1</v>
      </c>
      <c r="P34" s="82" t="s">
        <v>12</v>
      </c>
      <c r="Q34" s="6" t="s">
        <v>66</v>
      </c>
      <c r="R34" s="2" t="s">
        <v>67</v>
      </c>
      <c r="S34"/>
    </row>
    <row r="35" spans="1:27">
      <c r="A35" s="2">
        <v>2</v>
      </c>
      <c r="B35" s="6" t="s">
        <v>68</v>
      </c>
      <c r="C35" s="2" t="s">
        <v>69</v>
      </c>
      <c r="D35" s="2">
        <v>2</v>
      </c>
      <c r="E35" s="6" t="s">
        <v>68</v>
      </c>
      <c r="F35" s="2" t="s">
        <v>69</v>
      </c>
      <c r="G35" s="2">
        <v>2</v>
      </c>
      <c r="H35" s="82"/>
      <c r="I35" s="6" t="s">
        <v>68</v>
      </c>
      <c r="J35" s="2" t="s">
        <v>69</v>
      </c>
      <c r="K35" s="2">
        <v>2</v>
      </c>
      <c r="L35" s="82"/>
      <c r="M35" s="6" t="s">
        <v>68</v>
      </c>
      <c r="N35" s="2" t="s">
        <v>69</v>
      </c>
      <c r="O35" s="2">
        <v>2</v>
      </c>
      <c r="P35" s="82"/>
      <c r="Q35" s="6" t="s">
        <v>68</v>
      </c>
      <c r="R35" s="2" t="s">
        <v>69</v>
      </c>
      <c r="S35"/>
    </row>
    <row r="36" spans="1:27">
      <c r="A36" s="2">
        <v>3</v>
      </c>
      <c r="B36" s="6" t="s">
        <v>70</v>
      </c>
      <c r="C36" s="2" t="s">
        <v>71</v>
      </c>
      <c r="D36" s="2">
        <v>3</v>
      </c>
      <c r="E36" s="6" t="s">
        <v>70</v>
      </c>
      <c r="F36" s="2" t="s">
        <v>71</v>
      </c>
      <c r="G36" s="2">
        <v>3</v>
      </c>
      <c r="H36" s="82"/>
      <c r="I36" s="6" t="s">
        <v>70</v>
      </c>
      <c r="J36" s="2" t="s">
        <v>71</v>
      </c>
      <c r="K36" s="2">
        <v>3</v>
      </c>
      <c r="L36" s="82"/>
      <c r="M36" s="6" t="s">
        <v>70</v>
      </c>
      <c r="N36" s="2" t="s">
        <v>71</v>
      </c>
      <c r="O36" s="2">
        <v>3</v>
      </c>
      <c r="P36" s="82"/>
      <c r="Q36" s="6" t="s">
        <v>70</v>
      </c>
      <c r="R36" s="2" t="s">
        <v>71</v>
      </c>
      <c r="S36"/>
    </row>
    <row r="37" spans="1:27">
      <c r="A37" s="2">
        <v>4</v>
      </c>
      <c r="B37" s="6" t="s">
        <v>72</v>
      </c>
      <c r="C37" s="2" t="s">
        <v>73</v>
      </c>
      <c r="D37" s="2">
        <v>4</v>
      </c>
      <c r="E37" s="6" t="s">
        <v>72</v>
      </c>
      <c r="F37" s="2" t="s">
        <v>73</v>
      </c>
      <c r="G37" s="2">
        <v>4</v>
      </c>
      <c r="H37" s="82"/>
      <c r="I37" s="6" t="s">
        <v>72</v>
      </c>
      <c r="J37" s="2" t="s">
        <v>73</v>
      </c>
      <c r="K37" s="2">
        <v>4</v>
      </c>
      <c r="L37" s="82"/>
      <c r="M37" s="6" t="s">
        <v>72</v>
      </c>
      <c r="N37" s="2" t="s">
        <v>73</v>
      </c>
      <c r="O37" s="2">
        <v>4</v>
      </c>
      <c r="P37" s="82"/>
      <c r="Q37" s="6" t="s">
        <v>72</v>
      </c>
      <c r="R37" s="2" t="s">
        <v>73</v>
      </c>
      <c r="S37"/>
    </row>
    <row r="38" spans="1:27">
      <c r="A38" s="2">
        <v>5</v>
      </c>
      <c r="B38" s="6" t="s">
        <v>74</v>
      </c>
      <c r="C38" s="2" t="s">
        <v>75</v>
      </c>
      <c r="D38" s="2">
        <v>5</v>
      </c>
      <c r="E38" s="6" t="s">
        <v>74</v>
      </c>
      <c r="F38" s="2" t="s">
        <v>75</v>
      </c>
      <c r="G38" s="2">
        <v>5</v>
      </c>
      <c r="H38" s="82"/>
      <c r="I38" s="6" t="s">
        <v>74</v>
      </c>
      <c r="J38" s="2" t="s">
        <v>75</v>
      </c>
      <c r="K38" s="2">
        <v>5</v>
      </c>
      <c r="L38" s="82"/>
      <c r="M38" s="6" t="s">
        <v>74</v>
      </c>
      <c r="N38" s="2" t="s">
        <v>75</v>
      </c>
      <c r="O38" s="2">
        <v>5</v>
      </c>
      <c r="P38" s="82"/>
      <c r="Q38" s="6" t="s">
        <v>74</v>
      </c>
      <c r="R38" s="2" t="s">
        <v>75</v>
      </c>
      <c r="S38"/>
    </row>
    <row r="39" spans="1:27" s="9" customFormat="1">
      <c r="A39" s="10">
        <v>6</v>
      </c>
      <c r="B39" s="11" t="s">
        <v>76</v>
      </c>
      <c r="C39" s="10" t="s">
        <v>77</v>
      </c>
      <c r="D39" s="10">
        <v>6</v>
      </c>
      <c r="E39" s="6" t="s">
        <v>76</v>
      </c>
      <c r="F39" s="10" t="s">
        <v>77</v>
      </c>
      <c r="G39" s="10">
        <v>6</v>
      </c>
      <c r="H39" s="13"/>
      <c r="I39" s="6" t="s">
        <v>76</v>
      </c>
      <c r="J39" s="10" t="s">
        <v>77</v>
      </c>
      <c r="K39" s="10">
        <v>6</v>
      </c>
      <c r="L39" s="13"/>
      <c r="M39" s="6" t="s">
        <v>76</v>
      </c>
      <c r="N39" s="10" t="s">
        <v>77</v>
      </c>
      <c r="O39" s="10">
        <v>6</v>
      </c>
      <c r="P39" s="82"/>
      <c r="Q39" s="6" t="s">
        <v>76</v>
      </c>
      <c r="R39" s="10" t="s">
        <v>77</v>
      </c>
      <c r="S39"/>
      <c r="T39"/>
      <c r="U39"/>
      <c r="V39"/>
      <c r="W39"/>
      <c r="X39"/>
      <c r="Y39"/>
      <c r="Z39"/>
      <c r="AA39"/>
    </row>
    <row r="40" spans="1:27">
      <c r="A40" s="2">
        <v>7</v>
      </c>
      <c r="B40" s="3" t="s">
        <v>78</v>
      </c>
      <c r="C40" s="2" t="s">
        <v>79</v>
      </c>
      <c r="D40" s="2">
        <v>7</v>
      </c>
      <c r="E40" s="2" t="s">
        <v>78</v>
      </c>
      <c r="F40" s="2" t="s">
        <v>79</v>
      </c>
      <c r="G40" s="2">
        <v>7</v>
      </c>
      <c r="H40" s="82" t="s">
        <v>12</v>
      </c>
      <c r="I40" s="6" t="s">
        <v>80</v>
      </c>
      <c r="J40" s="2" t="s">
        <v>79</v>
      </c>
      <c r="K40" s="2">
        <v>7</v>
      </c>
      <c r="L40" s="82" t="s">
        <v>12</v>
      </c>
      <c r="M40" s="6" t="s">
        <v>80</v>
      </c>
      <c r="N40" s="2" t="s">
        <v>79</v>
      </c>
      <c r="O40" s="2">
        <v>7</v>
      </c>
      <c r="P40" s="82" t="s">
        <v>12</v>
      </c>
      <c r="Q40" s="6" t="s">
        <v>80</v>
      </c>
      <c r="R40" s="2" t="s">
        <v>79</v>
      </c>
      <c r="S40"/>
    </row>
    <row r="41" spans="1:27" s="9" customFormat="1">
      <c r="A41" s="10">
        <v>8</v>
      </c>
      <c r="B41" s="3" t="s">
        <v>81</v>
      </c>
      <c r="C41" s="10" t="s">
        <v>82</v>
      </c>
      <c r="D41" s="10">
        <v>8</v>
      </c>
      <c r="E41" s="3" t="s">
        <v>81</v>
      </c>
      <c r="F41" s="10" t="s">
        <v>82</v>
      </c>
      <c r="G41" s="10">
        <v>8</v>
      </c>
      <c r="H41" s="82"/>
      <c r="I41" s="6" t="s">
        <v>81</v>
      </c>
      <c r="J41" s="10" t="s">
        <v>82</v>
      </c>
      <c r="K41" s="10">
        <v>8</v>
      </c>
      <c r="L41" s="82"/>
      <c r="M41" s="6" t="s">
        <v>81</v>
      </c>
      <c r="N41" s="10" t="s">
        <v>82</v>
      </c>
      <c r="O41" s="10">
        <v>8</v>
      </c>
      <c r="P41" s="82"/>
      <c r="Q41" s="6" t="s">
        <v>81</v>
      </c>
      <c r="R41" s="10" t="s">
        <v>82</v>
      </c>
      <c r="S41"/>
      <c r="T41"/>
      <c r="U41"/>
      <c r="V41"/>
      <c r="W41"/>
      <c r="X41"/>
      <c r="Y41"/>
      <c r="Z41"/>
      <c r="AA41"/>
    </row>
    <row r="42" spans="1:27">
      <c r="A42" s="2">
        <v>9</v>
      </c>
      <c r="B42" s="6" t="s">
        <v>83</v>
      </c>
      <c r="C42" s="2" t="s">
        <v>84</v>
      </c>
      <c r="D42" s="10">
        <v>9</v>
      </c>
      <c r="E42" s="6" t="s">
        <v>83</v>
      </c>
      <c r="F42" s="2" t="s">
        <v>84</v>
      </c>
      <c r="G42" s="2">
        <v>9</v>
      </c>
      <c r="H42" s="82"/>
      <c r="I42" s="6" t="s">
        <v>83</v>
      </c>
      <c r="J42" s="2" t="s">
        <v>84</v>
      </c>
      <c r="K42" s="2">
        <v>9</v>
      </c>
      <c r="L42" s="82"/>
      <c r="M42" s="6" t="s">
        <v>83</v>
      </c>
      <c r="N42" s="2" t="s">
        <v>84</v>
      </c>
      <c r="O42" s="10">
        <v>9</v>
      </c>
      <c r="P42" s="82"/>
      <c r="Q42" s="6" t="s">
        <v>83</v>
      </c>
      <c r="R42" s="2" t="s">
        <v>84</v>
      </c>
      <c r="S42"/>
    </row>
    <row r="43" spans="1:27">
      <c r="A43" s="2">
        <v>10</v>
      </c>
      <c r="B43" s="6" t="s">
        <v>85</v>
      </c>
      <c r="C43" s="2" t="s">
        <v>86</v>
      </c>
      <c r="D43" s="2">
        <v>10</v>
      </c>
      <c r="E43" s="6" t="s">
        <v>85</v>
      </c>
      <c r="F43" s="2" t="s">
        <v>86</v>
      </c>
      <c r="G43" s="2">
        <v>10</v>
      </c>
      <c r="H43" s="82"/>
      <c r="I43" s="6" t="s">
        <v>85</v>
      </c>
      <c r="J43" s="2" t="s">
        <v>86</v>
      </c>
      <c r="K43" s="2">
        <v>10</v>
      </c>
      <c r="L43" s="82"/>
      <c r="M43" s="6" t="s">
        <v>85</v>
      </c>
      <c r="N43" s="2" t="s">
        <v>86</v>
      </c>
      <c r="O43" s="10">
        <v>10</v>
      </c>
      <c r="P43" s="82"/>
      <c r="Q43" s="6" t="s">
        <v>85</v>
      </c>
      <c r="R43" s="2" t="s">
        <v>86</v>
      </c>
      <c r="S43"/>
    </row>
    <row r="44" spans="1:27">
      <c r="A44" s="2">
        <v>11</v>
      </c>
      <c r="B44" s="6" t="s">
        <v>87</v>
      </c>
      <c r="C44" s="2" t="s">
        <v>88</v>
      </c>
      <c r="D44" s="2">
        <v>11</v>
      </c>
      <c r="E44" s="6" t="s">
        <v>87</v>
      </c>
      <c r="F44" s="2" t="s">
        <v>88</v>
      </c>
      <c r="G44" s="2">
        <v>11</v>
      </c>
      <c r="H44" s="82"/>
      <c r="I44" s="6" t="s">
        <v>87</v>
      </c>
      <c r="J44" s="2" t="s">
        <v>88</v>
      </c>
      <c r="K44" s="2">
        <v>11</v>
      </c>
      <c r="L44" s="82"/>
      <c r="M44" s="6" t="s">
        <v>87</v>
      </c>
      <c r="N44" s="2" t="s">
        <v>88</v>
      </c>
      <c r="O44" s="10">
        <v>11</v>
      </c>
      <c r="P44" s="82"/>
      <c r="Q44" s="6" t="s">
        <v>87</v>
      </c>
      <c r="R44" s="2" t="s">
        <v>88</v>
      </c>
      <c r="S44"/>
    </row>
    <row r="45" spans="1:27">
      <c r="A45" s="2">
        <v>12</v>
      </c>
      <c r="B45" s="6" t="s">
        <v>89</v>
      </c>
      <c r="C45" s="2" t="s">
        <v>90</v>
      </c>
      <c r="D45" s="10">
        <v>12</v>
      </c>
      <c r="E45" s="6" t="s">
        <v>89</v>
      </c>
      <c r="F45" s="2" t="s">
        <v>90</v>
      </c>
      <c r="G45" s="2">
        <v>12</v>
      </c>
      <c r="H45" s="82"/>
      <c r="I45" s="6" t="s">
        <v>89</v>
      </c>
      <c r="J45" s="2" t="s">
        <v>90</v>
      </c>
      <c r="K45" s="2">
        <v>12</v>
      </c>
      <c r="L45" s="82"/>
      <c r="M45" s="6" t="s">
        <v>89</v>
      </c>
      <c r="N45" s="2" t="s">
        <v>90</v>
      </c>
      <c r="O45" s="10">
        <v>12</v>
      </c>
      <c r="P45" s="82"/>
      <c r="Q45" s="6" t="s">
        <v>89</v>
      </c>
      <c r="R45" s="2" t="s">
        <v>90</v>
      </c>
      <c r="S45"/>
    </row>
    <row r="46" spans="1:27">
      <c r="A46" s="2">
        <v>13</v>
      </c>
      <c r="B46" s="6" t="s">
        <v>91</v>
      </c>
      <c r="C46" s="2" t="s">
        <v>92</v>
      </c>
      <c r="D46" s="2">
        <v>13</v>
      </c>
      <c r="E46" s="6" t="s">
        <v>91</v>
      </c>
      <c r="F46" s="2" t="s">
        <v>92</v>
      </c>
      <c r="G46" s="2">
        <v>13</v>
      </c>
      <c r="H46" s="82"/>
      <c r="I46" s="6" t="s">
        <v>91</v>
      </c>
      <c r="J46" s="2" t="s">
        <v>92</v>
      </c>
      <c r="K46" s="2">
        <v>13</v>
      </c>
      <c r="L46" s="82"/>
      <c r="M46" s="6" t="s">
        <v>91</v>
      </c>
      <c r="N46" s="2" t="s">
        <v>92</v>
      </c>
      <c r="O46" s="10">
        <v>13</v>
      </c>
      <c r="P46" s="82"/>
      <c r="Q46" s="6" t="s">
        <v>91</v>
      </c>
      <c r="R46" s="2" t="s">
        <v>92</v>
      </c>
      <c r="S46"/>
    </row>
    <row r="47" spans="1:27">
      <c r="A47" s="2"/>
      <c r="B47" s="12" t="s">
        <v>93</v>
      </c>
      <c r="C47" s="12"/>
      <c r="D47" s="12"/>
      <c r="E47" s="12" t="s">
        <v>93</v>
      </c>
      <c r="F47" s="12"/>
      <c r="G47" s="12"/>
      <c r="H47" s="12" t="s">
        <v>93</v>
      </c>
      <c r="I47" s="12"/>
      <c r="J47" s="12"/>
      <c r="K47" s="12"/>
      <c r="L47" s="12" t="s">
        <v>93</v>
      </c>
      <c r="M47" s="12"/>
      <c r="N47" s="12"/>
      <c r="O47" s="12"/>
      <c r="P47" s="12" t="s">
        <v>93</v>
      </c>
      <c r="Q47" s="12"/>
      <c r="R47" s="12"/>
      <c r="S47"/>
    </row>
    <row r="48" spans="1:27">
      <c r="A48" s="2">
        <v>1</v>
      </c>
      <c r="B48" s="6" t="s">
        <v>94</v>
      </c>
      <c r="C48" s="2" t="s">
        <v>95</v>
      </c>
      <c r="D48" s="2">
        <v>1</v>
      </c>
      <c r="E48" s="6" t="s">
        <v>94</v>
      </c>
      <c r="F48" s="2" t="s">
        <v>95</v>
      </c>
      <c r="G48" s="2">
        <v>1</v>
      </c>
      <c r="H48" s="82" t="s">
        <v>96</v>
      </c>
      <c r="I48" s="6" t="s">
        <v>94</v>
      </c>
      <c r="J48" s="10" t="s">
        <v>95</v>
      </c>
      <c r="K48" s="2">
        <v>1</v>
      </c>
      <c r="L48" s="82" t="s">
        <v>96</v>
      </c>
      <c r="M48" s="6" t="s">
        <v>94</v>
      </c>
      <c r="N48" s="10" t="s">
        <v>95</v>
      </c>
      <c r="O48" s="2">
        <v>1</v>
      </c>
      <c r="P48" s="82" t="s">
        <v>96</v>
      </c>
      <c r="Q48" s="6" t="s">
        <v>94</v>
      </c>
      <c r="R48" s="10" t="s">
        <v>95</v>
      </c>
      <c r="S48"/>
    </row>
    <row r="49" spans="1:27">
      <c r="A49" s="2">
        <v>2</v>
      </c>
      <c r="B49" s="3" t="s">
        <v>97</v>
      </c>
      <c r="C49" s="2" t="s">
        <v>98</v>
      </c>
      <c r="D49" s="2">
        <v>2</v>
      </c>
      <c r="E49" s="3" t="s">
        <v>97</v>
      </c>
      <c r="F49" s="2" t="s">
        <v>98</v>
      </c>
      <c r="G49" s="2">
        <v>2</v>
      </c>
      <c r="H49" s="82"/>
      <c r="I49" s="3" t="s">
        <v>97</v>
      </c>
      <c r="J49" s="10" t="s">
        <v>98</v>
      </c>
      <c r="K49" s="2">
        <v>2</v>
      </c>
      <c r="L49" s="82"/>
      <c r="M49" s="3" t="s">
        <v>97</v>
      </c>
      <c r="N49" s="10" t="s">
        <v>98</v>
      </c>
      <c r="O49" s="2">
        <v>2</v>
      </c>
      <c r="P49" s="82"/>
      <c r="Q49" s="3" t="s">
        <v>97</v>
      </c>
      <c r="R49" s="10" t="s">
        <v>98</v>
      </c>
      <c r="S49"/>
    </row>
    <row r="50" spans="1:27">
      <c r="A50" s="2">
        <v>3</v>
      </c>
      <c r="B50" s="6" t="s">
        <v>99</v>
      </c>
      <c r="C50" s="2" t="s">
        <v>100</v>
      </c>
      <c r="D50" s="2">
        <v>3</v>
      </c>
      <c r="E50" s="6" t="s">
        <v>99</v>
      </c>
      <c r="F50" s="2" t="s">
        <v>100</v>
      </c>
      <c r="G50" s="2">
        <v>3</v>
      </c>
      <c r="H50" s="82"/>
      <c r="I50" s="6" t="s">
        <v>99</v>
      </c>
      <c r="J50" s="10" t="s">
        <v>100</v>
      </c>
      <c r="K50" s="2">
        <v>3</v>
      </c>
      <c r="L50" s="82"/>
      <c r="M50" s="6" t="s">
        <v>99</v>
      </c>
      <c r="N50" s="10" t="s">
        <v>100</v>
      </c>
      <c r="O50" s="2">
        <v>3</v>
      </c>
      <c r="P50" s="82"/>
      <c r="Q50" s="6" t="s">
        <v>99</v>
      </c>
      <c r="R50" s="10" t="s">
        <v>100</v>
      </c>
      <c r="S50"/>
    </row>
    <row r="51" spans="1:27" s="9" customFormat="1">
      <c r="A51" s="8">
        <v>4</v>
      </c>
      <c r="B51" s="6" t="s">
        <v>101</v>
      </c>
      <c r="C51" s="8" t="s">
        <v>102</v>
      </c>
      <c r="D51" s="8">
        <v>4</v>
      </c>
      <c r="E51" s="6" t="s">
        <v>101</v>
      </c>
      <c r="F51" s="8" t="s">
        <v>103</v>
      </c>
      <c r="G51" s="8">
        <v>4</v>
      </c>
      <c r="H51" s="82"/>
      <c r="I51" s="6" t="s">
        <v>101</v>
      </c>
      <c r="J51" s="8" t="s">
        <v>102</v>
      </c>
      <c r="K51" s="8">
        <v>4</v>
      </c>
      <c r="L51" s="82"/>
      <c r="M51" s="6" t="s">
        <v>101</v>
      </c>
      <c r="N51" s="8" t="s">
        <v>102</v>
      </c>
      <c r="O51" s="8">
        <v>4</v>
      </c>
      <c r="P51" s="82"/>
      <c r="Q51" s="6" t="s">
        <v>101</v>
      </c>
      <c r="R51" s="8" t="s">
        <v>102</v>
      </c>
      <c r="S51"/>
      <c r="T51"/>
      <c r="U51"/>
      <c r="V51"/>
      <c r="W51"/>
      <c r="X51"/>
      <c r="Y51"/>
      <c r="Z51"/>
      <c r="AA51"/>
    </row>
    <row r="52" spans="1:27">
      <c r="A52" s="2">
        <v>5</v>
      </c>
      <c r="B52" s="6" t="s">
        <v>104</v>
      </c>
      <c r="C52" s="2" t="s">
        <v>105</v>
      </c>
      <c r="D52" s="2">
        <v>5</v>
      </c>
      <c r="E52" s="6" t="s">
        <v>104</v>
      </c>
      <c r="F52" s="2" t="s">
        <v>105</v>
      </c>
      <c r="G52" s="2">
        <v>5</v>
      </c>
      <c r="H52" s="82"/>
      <c r="I52" s="6" t="s">
        <v>104</v>
      </c>
      <c r="J52" s="2" t="s">
        <v>105</v>
      </c>
      <c r="K52" s="2">
        <v>5</v>
      </c>
      <c r="L52" s="82"/>
      <c r="M52" s="6" t="s">
        <v>104</v>
      </c>
      <c r="N52" s="2" t="s">
        <v>105</v>
      </c>
      <c r="O52" s="2">
        <v>5</v>
      </c>
      <c r="P52" s="82"/>
      <c r="Q52" s="6" t="s">
        <v>104</v>
      </c>
      <c r="R52" s="2" t="s">
        <v>105</v>
      </c>
      <c r="S52"/>
    </row>
    <row r="53" spans="1:27">
      <c r="A53" s="2">
        <v>6</v>
      </c>
      <c r="B53" s="6" t="s">
        <v>106</v>
      </c>
      <c r="C53" s="2" t="s">
        <v>107</v>
      </c>
      <c r="D53" s="2">
        <v>6</v>
      </c>
      <c r="E53" s="6" t="s">
        <v>106</v>
      </c>
      <c r="F53" s="2" t="s">
        <v>107</v>
      </c>
      <c r="G53" s="2">
        <v>6</v>
      </c>
      <c r="H53" s="82"/>
      <c r="I53" s="6" t="s">
        <v>106</v>
      </c>
      <c r="J53" s="2" t="s">
        <v>107</v>
      </c>
      <c r="K53" s="2">
        <v>6</v>
      </c>
      <c r="L53" s="82"/>
      <c r="M53" s="6" t="s">
        <v>106</v>
      </c>
      <c r="N53" s="2" t="s">
        <v>107</v>
      </c>
      <c r="O53" s="2">
        <v>6</v>
      </c>
      <c r="P53" s="82"/>
      <c r="Q53" s="6" t="s">
        <v>106</v>
      </c>
      <c r="R53" s="2" t="s">
        <v>107</v>
      </c>
      <c r="S53"/>
    </row>
    <row r="54" spans="1:27">
      <c r="A54" s="2">
        <v>7</v>
      </c>
      <c r="B54" s="6" t="s">
        <v>108</v>
      </c>
      <c r="C54" s="2" t="s">
        <v>109</v>
      </c>
      <c r="D54" s="2">
        <v>7</v>
      </c>
      <c r="E54" s="6" t="s">
        <v>108</v>
      </c>
      <c r="F54" s="2" t="s">
        <v>109</v>
      </c>
      <c r="G54" s="2">
        <v>7</v>
      </c>
      <c r="H54" s="82"/>
      <c r="I54" s="6" t="s">
        <v>108</v>
      </c>
      <c r="J54" s="2" t="s">
        <v>109</v>
      </c>
      <c r="K54" s="2">
        <v>7</v>
      </c>
      <c r="L54" s="82"/>
      <c r="M54" s="6" t="s">
        <v>108</v>
      </c>
      <c r="N54" s="2" t="s">
        <v>109</v>
      </c>
      <c r="O54" s="2">
        <v>7</v>
      </c>
      <c r="P54" s="82"/>
      <c r="Q54" s="6" t="s">
        <v>108</v>
      </c>
      <c r="R54" s="2" t="s">
        <v>109</v>
      </c>
      <c r="S54"/>
    </row>
    <row r="55" spans="1:27">
      <c r="A55" s="2">
        <v>8</v>
      </c>
      <c r="B55" s="6" t="s">
        <v>110</v>
      </c>
      <c r="C55" s="2" t="s">
        <v>111</v>
      </c>
      <c r="D55" s="2">
        <v>8</v>
      </c>
      <c r="E55" s="6" t="s">
        <v>110</v>
      </c>
      <c r="F55" s="2" t="s">
        <v>111</v>
      </c>
      <c r="G55" s="2">
        <v>8</v>
      </c>
      <c r="H55" s="82"/>
      <c r="I55" s="6" t="s">
        <v>110</v>
      </c>
      <c r="J55" s="2" t="s">
        <v>111</v>
      </c>
      <c r="K55" s="2">
        <v>8</v>
      </c>
      <c r="L55" s="82"/>
      <c r="M55" s="6" t="s">
        <v>110</v>
      </c>
      <c r="N55" s="2" t="s">
        <v>111</v>
      </c>
      <c r="O55" s="2">
        <v>8</v>
      </c>
      <c r="P55" s="82"/>
      <c r="Q55" s="6" t="s">
        <v>110</v>
      </c>
      <c r="R55" s="2" t="s">
        <v>111</v>
      </c>
      <c r="S55"/>
    </row>
    <row r="56" spans="1:27">
      <c r="A56" s="2">
        <v>9</v>
      </c>
      <c r="B56" s="6" t="s">
        <v>112</v>
      </c>
      <c r="C56" s="2" t="s">
        <v>113</v>
      </c>
      <c r="D56" s="2">
        <v>9</v>
      </c>
      <c r="E56" s="6" t="s">
        <v>112</v>
      </c>
      <c r="F56" s="2" t="s">
        <v>113</v>
      </c>
      <c r="G56" s="2">
        <v>9</v>
      </c>
      <c r="H56" s="82"/>
      <c r="I56" s="6" t="s">
        <v>112</v>
      </c>
      <c r="J56" s="2" t="s">
        <v>113</v>
      </c>
      <c r="K56" s="2">
        <v>9</v>
      </c>
      <c r="L56" s="82"/>
      <c r="M56" s="6" t="s">
        <v>112</v>
      </c>
      <c r="N56" s="2" t="s">
        <v>113</v>
      </c>
      <c r="O56" s="2">
        <v>9</v>
      </c>
      <c r="P56" s="82"/>
      <c r="Q56" s="6" t="s">
        <v>112</v>
      </c>
      <c r="R56" s="2" t="s">
        <v>113</v>
      </c>
      <c r="S56"/>
    </row>
    <row r="57" spans="1:27">
      <c r="A57" s="2">
        <v>10</v>
      </c>
      <c r="B57" s="6" t="s">
        <v>114</v>
      </c>
      <c r="C57" s="2" t="s">
        <v>115</v>
      </c>
      <c r="D57" s="2">
        <v>10</v>
      </c>
      <c r="E57" s="6" t="s">
        <v>114</v>
      </c>
      <c r="F57" s="2" t="s">
        <v>115</v>
      </c>
      <c r="G57" s="2">
        <v>10</v>
      </c>
      <c r="H57" s="82"/>
      <c r="I57" s="6" t="s">
        <v>114</v>
      </c>
      <c r="J57" s="2" t="s">
        <v>115</v>
      </c>
      <c r="K57" s="2">
        <v>10</v>
      </c>
      <c r="L57" s="82"/>
      <c r="M57" s="6" t="s">
        <v>114</v>
      </c>
      <c r="N57" s="2" t="s">
        <v>115</v>
      </c>
      <c r="O57" s="2">
        <v>10</v>
      </c>
      <c r="P57" s="82"/>
      <c r="Q57" s="6" t="s">
        <v>114</v>
      </c>
      <c r="R57" s="2" t="s">
        <v>115</v>
      </c>
      <c r="S57"/>
    </row>
    <row r="58" spans="1:27">
      <c r="A58" s="10">
        <v>11</v>
      </c>
      <c r="B58" s="6" t="s">
        <v>116</v>
      </c>
      <c r="C58" s="10" t="s">
        <v>117</v>
      </c>
      <c r="D58" s="10">
        <v>11</v>
      </c>
      <c r="E58" s="6" t="s">
        <v>116</v>
      </c>
      <c r="F58" s="10" t="s">
        <v>117</v>
      </c>
      <c r="G58" s="10">
        <v>11</v>
      </c>
      <c r="H58" s="82"/>
      <c r="I58" s="6" t="s">
        <v>116</v>
      </c>
      <c r="J58" s="10" t="s">
        <v>117</v>
      </c>
      <c r="K58" s="10">
        <v>11</v>
      </c>
      <c r="L58" s="82"/>
      <c r="M58" s="6" t="s">
        <v>116</v>
      </c>
      <c r="N58" s="10" t="s">
        <v>117</v>
      </c>
      <c r="O58" s="10">
        <v>11</v>
      </c>
      <c r="P58" s="82"/>
      <c r="Q58" s="6" t="s">
        <v>116</v>
      </c>
      <c r="R58" s="10" t="s">
        <v>118</v>
      </c>
      <c r="S58"/>
    </row>
    <row r="59" spans="1:27">
      <c r="A59" s="2"/>
      <c r="B59" s="12" t="s">
        <v>119</v>
      </c>
      <c r="C59" s="12"/>
      <c r="D59" s="12"/>
      <c r="E59" s="12" t="s">
        <v>119</v>
      </c>
      <c r="F59" s="12"/>
      <c r="G59" s="12"/>
      <c r="H59" s="12" t="s">
        <v>119</v>
      </c>
      <c r="I59" s="12"/>
      <c r="J59" s="12"/>
      <c r="K59" s="12"/>
      <c r="L59" s="12" t="s">
        <v>119</v>
      </c>
      <c r="M59" s="12"/>
      <c r="N59" s="12"/>
      <c r="O59" s="12"/>
      <c r="P59" s="12" t="s">
        <v>119</v>
      </c>
      <c r="Q59" s="12"/>
      <c r="R59" s="12"/>
      <c r="S59"/>
    </row>
    <row r="60" spans="1:27">
      <c r="A60" s="2">
        <v>1</v>
      </c>
      <c r="B60" s="6" t="s">
        <v>120</v>
      </c>
      <c r="C60" s="2" t="s">
        <v>121</v>
      </c>
      <c r="D60" s="2">
        <v>1</v>
      </c>
      <c r="E60" s="6" t="s">
        <v>120</v>
      </c>
      <c r="F60" s="2" t="s">
        <v>121</v>
      </c>
      <c r="G60" s="2">
        <v>1</v>
      </c>
      <c r="H60" s="7" t="s">
        <v>122</v>
      </c>
      <c r="I60" s="6" t="s">
        <v>120</v>
      </c>
      <c r="J60" s="2" t="s">
        <v>121</v>
      </c>
      <c r="K60" s="6">
        <v>1</v>
      </c>
      <c r="L60" s="7" t="s">
        <v>122</v>
      </c>
      <c r="M60" s="6" t="s">
        <v>120</v>
      </c>
      <c r="N60" s="2" t="s">
        <v>121</v>
      </c>
      <c r="O60" s="6">
        <v>1</v>
      </c>
      <c r="P60" s="7" t="s">
        <v>122</v>
      </c>
      <c r="Q60" s="6" t="s">
        <v>120</v>
      </c>
      <c r="R60" s="2" t="s">
        <v>121</v>
      </c>
      <c r="S60"/>
    </row>
    <row r="61" spans="1:27" s="9" customFormat="1" ht="29.1">
      <c r="A61" s="8">
        <v>2</v>
      </c>
      <c r="B61" s="11" t="s">
        <v>123</v>
      </c>
      <c r="C61" s="14" t="s">
        <v>124</v>
      </c>
      <c r="D61" s="8">
        <v>2</v>
      </c>
      <c r="E61" s="11" t="s">
        <v>123</v>
      </c>
      <c r="F61" s="8" t="s">
        <v>125</v>
      </c>
      <c r="G61" s="8">
        <v>2</v>
      </c>
      <c r="H61" s="8" t="s">
        <v>125</v>
      </c>
      <c r="I61" s="11" t="s">
        <v>123</v>
      </c>
      <c r="J61" s="8" t="s">
        <v>125</v>
      </c>
      <c r="K61" s="15">
        <v>2</v>
      </c>
      <c r="L61" s="7"/>
      <c r="M61" s="11" t="s">
        <v>123</v>
      </c>
      <c r="N61" s="14" t="s">
        <v>125</v>
      </c>
      <c r="O61" s="15">
        <v>2</v>
      </c>
      <c r="P61" s="7" t="s">
        <v>122</v>
      </c>
      <c r="Q61" s="11" t="s">
        <v>123</v>
      </c>
      <c r="R61" s="8" t="s">
        <v>125</v>
      </c>
      <c r="S61"/>
      <c r="T61"/>
      <c r="U61"/>
      <c r="V61"/>
      <c r="W61"/>
      <c r="X61"/>
      <c r="Y61"/>
      <c r="Z61"/>
      <c r="AA61"/>
    </row>
    <row r="62" spans="1:27">
      <c r="S62"/>
    </row>
    <row r="63" spans="1:27">
      <c r="S63"/>
    </row>
    <row r="64" spans="1:27">
      <c r="E64">
        <v>26</v>
      </c>
      <c r="S64"/>
    </row>
    <row r="65" spans="2:19">
      <c r="B65" t="s">
        <v>126</v>
      </c>
      <c r="C65" s="8" t="s">
        <v>16</v>
      </c>
      <c r="E65">
        <v>13</v>
      </c>
      <c r="S65"/>
    </row>
    <row r="66" spans="2:19">
      <c r="C66" s="8" t="s">
        <v>20</v>
      </c>
      <c r="E66">
        <v>11</v>
      </c>
      <c r="S66"/>
    </row>
    <row r="67" spans="2:19">
      <c r="C67" s="8" t="s">
        <v>103</v>
      </c>
      <c r="E67">
        <v>2</v>
      </c>
      <c r="S67"/>
    </row>
    <row r="68" spans="2:19">
      <c r="C68" s="16" t="s">
        <v>127</v>
      </c>
      <c r="S68"/>
    </row>
    <row r="69" spans="2:19">
      <c r="B69" t="s">
        <v>128</v>
      </c>
      <c r="C69" s="1">
        <v>4</v>
      </c>
      <c r="S69"/>
    </row>
    <row r="70" spans="2:19">
      <c r="S70"/>
    </row>
    <row r="71" spans="2:19">
      <c r="C71" s="80" t="s">
        <v>129</v>
      </c>
      <c r="D71" s="81"/>
      <c r="S71"/>
    </row>
    <row r="72" spans="2:19">
      <c r="J72">
        <v>47</v>
      </c>
      <c r="S72"/>
    </row>
    <row r="73" spans="2:19">
      <c r="J73">
        <v>4</v>
      </c>
      <c r="S73"/>
    </row>
    <row r="74" spans="2:19">
      <c r="B74" s="4">
        <v>1</v>
      </c>
      <c r="C74" s="6" t="s">
        <v>10</v>
      </c>
      <c r="D74" s="2" t="s">
        <v>11</v>
      </c>
      <c r="E74" s="17" t="s">
        <v>10</v>
      </c>
      <c r="S74"/>
    </row>
    <row r="75" spans="2:19">
      <c r="B75" s="4">
        <v>2</v>
      </c>
      <c r="C75" s="6" t="s">
        <v>13</v>
      </c>
      <c r="D75" s="2" t="s">
        <v>14</v>
      </c>
      <c r="E75" s="18" t="s">
        <v>13</v>
      </c>
      <c r="S75"/>
    </row>
    <row r="76" spans="2:19">
      <c r="B76" s="4">
        <v>3</v>
      </c>
      <c r="C76" s="6" t="s">
        <v>21</v>
      </c>
      <c r="D76" s="2" t="s">
        <v>22</v>
      </c>
      <c r="E76" s="18" t="s">
        <v>21</v>
      </c>
      <c r="S76"/>
    </row>
    <row r="77" spans="2:19">
      <c r="B77" s="4">
        <v>4</v>
      </c>
      <c r="C77" s="3" t="s">
        <v>23</v>
      </c>
      <c r="D77" s="2" t="s">
        <v>24</v>
      </c>
      <c r="E77" s="2" t="s">
        <v>23</v>
      </c>
      <c r="S77"/>
    </row>
    <row r="78" spans="2:19">
      <c r="B78" s="4">
        <v>5</v>
      </c>
      <c r="C78" s="3" t="s">
        <v>25</v>
      </c>
      <c r="D78" s="2" t="s">
        <v>26</v>
      </c>
      <c r="E78" s="12" t="s">
        <v>25</v>
      </c>
      <c r="S78"/>
    </row>
    <row r="79" spans="2:19">
      <c r="B79" s="4">
        <v>6</v>
      </c>
      <c r="C79" s="3" t="s">
        <v>27</v>
      </c>
      <c r="D79" s="2" t="s">
        <v>28</v>
      </c>
      <c r="E79" s="10" t="s">
        <v>27</v>
      </c>
      <c r="S79"/>
    </row>
    <row r="80" spans="2:19">
      <c r="B80" s="4">
        <v>7</v>
      </c>
      <c r="C80" s="6" t="s">
        <v>29</v>
      </c>
      <c r="D80" s="2" t="s">
        <v>30</v>
      </c>
      <c r="E80" s="17" t="s">
        <v>29</v>
      </c>
      <c r="S80"/>
    </row>
    <row r="81" spans="2:19">
      <c r="B81" s="4">
        <v>8</v>
      </c>
      <c r="C81" s="6" t="s">
        <v>31</v>
      </c>
      <c r="D81" s="2" t="s">
        <v>32</v>
      </c>
      <c r="E81" s="18" t="s">
        <v>31</v>
      </c>
      <c r="S81"/>
    </row>
    <row r="82" spans="2:19">
      <c r="B82" s="4">
        <v>9</v>
      </c>
      <c r="C82" s="6" t="s">
        <v>33</v>
      </c>
      <c r="D82" s="2" t="s">
        <v>34</v>
      </c>
      <c r="E82" s="18" t="s">
        <v>33</v>
      </c>
      <c r="S82"/>
    </row>
    <row r="83" spans="2:19">
      <c r="B83" s="4">
        <v>10</v>
      </c>
      <c r="C83" s="6" t="s">
        <v>35</v>
      </c>
      <c r="D83" s="2" t="s">
        <v>36</v>
      </c>
      <c r="E83" s="18" t="s">
        <v>35</v>
      </c>
      <c r="S83"/>
    </row>
    <row r="84" spans="2:19">
      <c r="B84" s="4">
        <v>11</v>
      </c>
      <c r="C84" s="3" t="s">
        <v>37</v>
      </c>
      <c r="D84" s="2" t="s">
        <v>38</v>
      </c>
      <c r="E84" s="2" t="s">
        <v>37</v>
      </c>
      <c r="S84"/>
    </row>
    <row r="85" spans="2:19">
      <c r="B85" s="4">
        <v>12</v>
      </c>
      <c r="C85" s="3" t="s">
        <v>39</v>
      </c>
      <c r="D85" s="2" t="s">
        <v>40</v>
      </c>
      <c r="E85" s="2" t="s">
        <v>39</v>
      </c>
      <c r="S85"/>
    </row>
    <row r="86" spans="2:19">
      <c r="B86" s="4">
        <v>13</v>
      </c>
      <c r="C86" s="3" t="s">
        <v>41</v>
      </c>
      <c r="D86" s="2" t="s">
        <v>42</v>
      </c>
      <c r="E86" s="2" t="s">
        <v>41</v>
      </c>
      <c r="S86"/>
    </row>
    <row r="87" spans="2:19">
      <c r="B87" s="4">
        <v>14</v>
      </c>
      <c r="C87" s="3" t="s">
        <v>43</v>
      </c>
      <c r="D87" s="2" t="s">
        <v>44</v>
      </c>
      <c r="E87" s="12" t="s">
        <v>43</v>
      </c>
      <c r="S87"/>
    </row>
    <row r="88" spans="2:19">
      <c r="B88" s="4">
        <v>15</v>
      </c>
      <c r="C88" s="3" t="s">
        <v>45</v>
      </c>
      <c r="D88" s="2" t="s">
        <v>46</v>
      </c>
      <c r="E88" s="12" t="s">
        <v>45</v>
      </c>
      <c r="S88"/>
    </row>
    <row r="89" spans="2:19">
      <c r="B89" s="4">
        <v>16</v>
      </c>
      <c r="C89" s="3" t="s">
        <v>47</v>
      </c>
      <c r="D89" s="2" t="s">
        <v>48</v>
      </c>
      <c r="E89" s="2" t="s">
        <v>47</v>
      </c>
      <c r="S89"/>
    </row>
    <row r="90" spans="2:19">
      <c r="B90" s="4">
        <v>17</v>
      </c>
      <c r="C90" s="3" t="s">
        <v>49</v>
      </c>
      <c r="D90" s="2" t="s">
        <v>50</v>
      </c>
      <c r="E90" s="2" t="s">
        <v>49</v>
      </c>
      <c r="S90"/>
    </row>
    <row r="91" spans="2:19">
      <c r="B91" s="4">
        <v>18</v>
      </c>
      <c r="C91" s="3" t="s">
        <v>51</v>
      </c>
      <c r="D91" s="2" t="s">
        <v>52</v>
      </c>
      <c r="E91" s="2" t="s">
        <v>51</v>
      </c>
      <c r="S91"/>
    </row>
    <row r="92" spans="2:19">
      <c r="B92" s="4">
        <v>19</v>
      </c>
      <c r="C92" s="3" t="s">
        <v>53</v>
      </c>
      <c r="D92" s="2" t="s">
        <v>54</v>
      </c>
      <c r="E92" s="12" t="s">
        <v>53</v>
      </c>
      <c r="S92"/>
    </row>
    <row r="93" spans="2:19">
      <c r="B93" s="4">
        <v>20</v>
      </c>
      <c r="C93" s="6" t="s">
        <v>55</v>
      </c>
      <c r="D93" s="2" t="s">
        <v>56</v>
      </c>
      <c r="E93" s="17" t="s">
        <v>55</v>
      </c>
      <c r="S93"/>
    </row>
    <row r="94" spans="2:19">
      <c r="B94" s="4">
        <v>21</v>
      </c>
      <c r="C94" s="6" t="s">
        <v>57</v>
      </c>
      <c r="D94" s="2" t="s">
        <v>58</v>
      </c>
      <c r="E94" s="18" t="s">
        <v>57</v>
      </c>
      <c r="S94"/>
    </row>
    <row r="95" spans="2:19">
      <c r="B95" s="4">
        <v>22</v>
      </c>
      <c r="C95" s="6" t="s">
        <v>59</v>
      </c>
      <c r="D95" s="2" t="s">
        <v>60</v>
      </c>
      <c r="E95" s="18" t="s">
        <v>59</v>
      </c>
      <c r="S95"/>
    </row>
    <row r="96" spans="2:19">
      <c r="B96" s="4">
        <v>23</v>
      </c>
      <c r="C96" s="6" t="s">
        <v>61</v>
      </c>
      <c r="D96" s="2" t="s">
        <v>62</v>
      </c>
      <c r="E96" s="18" t="s">
        <v>61</v>
      </c>
      <c r="S96"/>
    </row>
    <row r="97" spans="2:19">
      <c r="B97" s="4">
        <v>24</v>
      </c>
      <c r="C97" s="6" t="s">
        <v>63</v>
      </c>
      <c r="D97" s="2" t="s">
        <v>64</v>
      </c>
      <c r="E97" s="18" t="s">
        <v>63</v>
      </c>
      <c r="S97"/>
    </row>
    <row r="98" spans="2:19">
      <c r="B98" s="4">
        <v>25</v>
      </c>
      <c r="C98" s="6" t="s">
        <v>66</v>
      </c>
      <c r="D98" s="2" t="s">
        <v>67</v>
      </c>
      <c r="E98" s="18" t="s">
        <v>66</v>
      </c>
      <c r="S98"/>
    </row>
    <row r="99" spans="2:19">
      <c r="B99" s="4">
        <v>26</v>
      </c>
      <c r="C99" s="6" t="s">
        <v>68</v>
      </c>
      <c r="D99" s="2" t="s">
        <v>69</v>
      </c>
      <c r="E99" s="18" t="s">
        <v>68</v>
      </c>
      <c r="S99"/>
    </row>
    <row r="100" spans="2:19">
      <c r="B100" s="4">
        <v>27</v>
      </c>
      <c r="C100" s="6" t="s">
        <v>70</v>
      </c>
      <c r="D100" s="2" t="s">
        <v>71</v>
      </c>
      <c r="E100" s="18" t="s">
        <v>70</v>
      </c>
      <c r="S100"/>
    </row>
    <row r="101" spans="2:19">
      <c r="B101" s="4">
        <v>28</v>
      </c>
      <c r="C101" s="6" t="s">
        <v>72</v>
      </c>
      <c r="D101" s="2" t="s">
        <v>73</v>
      </c>
      <c r="E101" s="17" t="s">
        <v>72</v>
      </c>
      <c r="S101"/>
    </row>
    <row r="102" spans="2:19">
      <c r="B102" s="4">
        <v>29</v>
      </c>
      <c r="C102" s="6" t="s">
        <v>74</v>
      </c>
      <c r="D102" s="2" t="s">
        <v>75</v>
      </c>
      <c r="E102" s="18" t="s">
        <v>74</v>
      </c>
      <c r="S102"/>
    </row>
    <row r="103" spans="2:19">
      <c r="B103" s="4">
        <v>30</v>
      </c>
      <c r="C103" s="6" t="s">
        <v>76</v>
      </c>
      <c r="D103" s="10" t="s">
        <v>77</v>
      </c>
      <c r="E103" s="17" t="s">
        <v>80</v>
      </c>
      <c r="S103"/>
    </row>
    <row r="104" spans="2:19">
      <c r="B104" s="4">
        <v>31</v>
      </c>
      <c r="C104" s="6" t="s">
        <v>81</v>
      </c>
      <c r="D104" s="10" t="s">
        <v>82</v>
      </c>
      <c r="E104" s="18" t="s">
        <v>83</v>
      </c>
      <c r="S104"/>
    </row>
    <row r="105" spans="2:19">
      <c r="B105" s="4">
        <v>32</v>
      </c>
      <c r="C105" s="6" t="s">
        <v>80</v>
      </c>
      <c r="D105" s="2" t="s">
        <v>79</v>
      </c>
      <c r="E105" s="18" t="s">
        <v>85</v>
      </c>
      <c r="S105"/>
    </row>
    <row r="106" spans="2:19">
      <c r="B106" s="4">
        <v>33</v>
      </c>
      <c r="C106" s="6" t="s">
        <v>83</v>
      </c>
      <c r="D106" s="2" t="s">
        <v>84</v>
      </c>
      <c r="E106" s="18" t="s">
        <v>87</v>
      </c>
      <c r="S106"/>
    </row>
    <row r="107" spans="2:19">
      <c r="B107" s="4">
        <v>34</v>
      </c>
      <c r="C107" s="6" t="s">
        <v>85</v>
      </c>
      <c r="D107" s="2" t="s">
        <v>86</v>
      </c>
      <c r="E107" s="18" t="s">
        <v>89</v>
      </c>
      <c r="S107"/>
    </row>
    <row r="108" spans="2:19">
      <c r="B108" s="4">
        <v>35</v>
      </c>
      <c r="C108" s="6" t="s">
        <v>87</v>
      </c>
      <c r="D108" s="2" t="s">
        <v>88</v>
      </c>
      <c r="E108" s="18" t="s">
        <v>91</v>
      </c>
      <c r="S108"/>
    </row>
    <row r="109" spans="2:19">
      <c r="B109" s="4">
        <v>36</v>
      </c>
      <c r="C109" s="6" t="s">
        <v>89</v>
      </c>
      <c r="D109" s="2" t="s">
        <v>90</v>
      </c>
      <c r="E109" s="17" t="s">
        <v>94</v>
      </c>
      <c r="S109"/>
    </row>
    <row r="110" spans="2:19">
      <c r="B110" s="4">
        <v>37</v>
      </c>
      <c r="C110" s="6" t="s">
        <v>91</v>
      </c>
      <c r="D110" s="2" t="s">
        <v>92</v>
      </c>
      <c r="E110" s="12" t="s">
        <v>97</v>
      </c>
      <c r="S110"/>
    </row>
    <row r="111" spans="2:19">
      <c r="B111" s="4">
        <v>38</v>
      </c>
      <c r="C111" s="6" t="s">
        <v>94</v>
      </c>
      <c r="D111" s="10" t="s">
        <v>95</v>
      </c>
      <c r="E111" s="18" t="s">
        <v>99</v>
      </c>
      <c r="S111"/>
    </row>
    <row r="112" spans="2:19">
      <c r="B112" s="4">
        <v>39</v>
      </c>
      <c r="C112" s="3" t="s">
        <v>97</v>
      </c>
      <c r="D112" s="10" t="s">
        <v>98</v>
      </c>
      <c r="E112" s="18" t="s">
        <v>104</v>
      </c>
      <c r="S112"/>
    </row>
    <row r="113" spans="2:19">
      <c r="B113" s="4">
        <v>40</v>
      </c>
      <c r="C113" s="6" t="s">
        <v>99</v>
      </c>
      <c r="D113" s="10" t="s">
        <v>100</v>
      </c>
      <c r="E113" s="18" t="s">
        <v>106</v>
      </c>
      <c r="S113"/>
    </row>
    <row r="114" spans="2:19">
      <c r="B114" s="4">
        <v>41</v>
      </c>
      <c r="C114" s="6" t="s">
        <v>104</v>
      </c>
      <c r="D114" s="2" t="s">
        <v>105</v>
      </c>
      <c r="E114" s="17" t="s">
        <v>108</v>
      </c>
      <c r="S114"/>
    </row>
    <row r="115" spans="2:19">
      <c r="B115" s="4">
        <v>42</v>
      </c>
      <c r="C115" s="6" t="s">
        <v>106</v>
      </c>
      <c r="D115" s="2" t="s">
        <v>107</v>
      </c>
      <c r="E115" s="17" t="s">
        <v>110</v>
      </c>
      <c r="S115"/>
    </row>
    <row r="116" spans="2:19">
      <c r="B116" s="4">
        <v>43</v>
      </c>
      <c r="C116" s="6" t="s">
        <v>108</v>
      </c>
      <c r="D116" s="2" t="s">
        <v>109</v>
      </c>
      <c r="E116" s="18" t="s">
        <v>112</v>
      </c>
      <c r="S116"/>
    </row>
    <row r="117" spans="2:19">
      <c r="B117" s="4">
        <v>44</v>
      </c>
      <c r="C117" s="6" t="s">
        <v>110</v>
      </c>
      <c r="D117" s="2" t="s">
        <v>111</v>
      </c>
      <c r="E117" s="17" t="s">
        <v>114</v>
      </c>
      <c r="S117"/>
    </row>
    <row r="118" spans="2:19">
      <c r="B118" s="4">
        <v>45</v>
      </c>
      <c r="C118" s="6" t="s">
        <v>112</v>
      </c>
      <c r="D118" s="2" t="s">
        <v>113</v>
      </c>
      <c r="E118" s="18" t="s">
        <v>120</v>
      </c>
      <c r="S118"/>
    </row>
    <row r="119" spans="2:19">
      <c r="B119" s="4">
        <v>46</v>
      </c>
      <c r="C119" s="6" t="s">
        <v>116</v>
      </c>
      <c r="D119" s="10" t="s">
        <v>117</v>
      </c>
      <c r="S119"/>
    </row>
    <row r="120" spans="2:19">
      <c r="B120" s="4">
        <v>47</v>
      </c>
      <c r="C120" s="6" t="s">
        <v>114</v>
      </c>
      <c r="D120" s="2" t="s">
        <v>115</v>
      </c>
      <c r="S120"/>
    </row>
    <row r="121" spans="2:19">
      <c r="B121" s="4">
        <v>48</v>
      </c>
      <c r="C121" s="6" t="s">
        <v>120</v>
      </c>
      <c r="D121" s="2" t="s">
        <v>121</v>
      </c>
    </row>
  </sheetData>
  <mergeCells count="19">
    <mergeCell ref="M1:Q3"/>
    <mergeCell ref="B4:C4"/>
    <mergeCell ref="E4:F4"/>
    <mergeCell ref="H4:J4"/>
    <mergeCell ref="L4:N4"/>
    <mergeCell ref="P4:R4"/>
    <mergeCell ref="H7:H32"/>
    <mergeCell ref="L7:L32"/>
    <mergeCell ref="P7:P32"/>
    <mergeCell ref="H34:H38"/>
    <mergeCell ref="L34:L38"/>
    <mergeCell ref="P34:P39"/>
    <mergeCell ref="C71:D71"/>
    <mergeCell ref="H40:H46"/>
    <mergeCell ref="L40:L46"/>
    <mergeCell ref="P40:P46"/>
    <mergeCell ref="H48:H58"/>
    <mergeCell ref="L48:L58"/>
    <mergeCell ref="P48:P5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2:G20"/>
  <sheetViews>
    <sheetView workbookViewId="0">
      <selection activeCell="D11" sqref="D11"/>
    </sheetView>
  </sheetViews>
  <sheetFormatPr defaultRowHeight="14.45"/>
  <cols>
    <col min="3" max="3" width="10.5703125" customWidth="1"/>
    <col min="4" max="4" width="32.28515625" customWidth="1"/>
    <col min="5" max="5" width="18.28515625" customWidth="1"/>
    <col min="6" max="6" width="24.42578125" customWidth="1"/>
    <col min="7" max="7" width="12.42578125" customWidth="1"/>
  </cols>
  <sheetData>
    <row r="2" spans="3:7">
      <c r="C2" s="124" t="s">
        <v>258</v>
      </c>
      <c r="D2" s="124"/>
      <c r="E2" s="124"/>
    </row>
    <row r="3" spans="3:7">
      <c r="C3" s="124"/>
      <c r="D3" s="124"/>
      <c r="E3" s="124"/>
    </row>
    <row r="4" spans="3:7">
      <c r="C4" s="60"/>
      <c r="D4" s="60"/>
      <c r="E4" s="60"/>
    </row>
    <row r="5" spans="3:7" ht="43.5">
      <c r="C5" s="33" t="s">
        <v>259</v>
      </c>
      <c r="D5" s="60" t="s">
        <v>260</v>
      </c>
      <c r="E5" s="60"/>
    </row>
    <row r="6" spans="3:7">
      <c r="C6" s="52"/>
      <c r="D6" s="52"/>
      <c r="E6" s="52"/>
    </row>
    <row r="7" spans="3:7">
      <c r="C7" s="4" t="s">
        <v>194</v>
      </c>
      <c r="D7" s="4" t="s">
        <v>195</v>
      </c>
      <c r="E7" s="4" t="s">
        <v>196</v>
      </c>
      <c r="F7" s="4" t="s">
        <v>261</v>
      </c>
      <c r="G7" s="3" t="s">
        <v>262</v>
      </c>
    </row>
    <row r="8" spans="3:7">
      <c r="C8" s="4">
        <v>1</v>
      </c>
      <c r="D8" s="4" t="s">
        <v>10</v>
      </c>
      <c r="E8" s="4" t="s">
        <v>11</v>
      </c>
      <c r="F8" s="3" t="s">
        <v>263</v>
      </c>
      <c r="G8" s="3">
        <v>0</v>
      </c>
    </row>
    <row r="9" spans="3:7">
      <c r="C9" s="28">
        <v>2</v>
      </c>
      <c r="D9" s="28" t="s">
        <v>25</v>
      </c>
      <c r="E9" s="4" t="s">
        <v>26</v>
      </c>
      <c r="F9" s="3" t="s">
        <v>263</v>
      </c>
      <c r="G9" s="3">
        <v>0</v>
      </c>
    </row>
    <row r="10" spans="3:7">
      <c r="C10" s="4">
        <v>3</v>
      </c>
      <c r="D10" s="28" t="s">
        <v>43</v>
      </c>
      <c r="E10" s="4" t="s">
        <v>44</v>
      </c>
      <c r="F10" s="3" t="s">
        <v>263</v>
      </c>
      <c r="G10" s="3">
        <v>0</v>
      </c>
    </row>
    <row r="11" spans="3:7" ht="14.45" customHeight="1">
      <c r="C11" s="28">
        <v>4</v>
      </c>
      <c r="D11" s="28" t="s">
        <v>45</v>
      </c>
      <c r="E11" s="4" t="s">
        <v>46</v>
      </c>
      <c r="F11" s="3" t="s">
        <v>263</v>
      </c>
      <c r="G11" s="3">
        <v>0</v>
      </c>
    </row>
    <row r="12" spans="3:7">
      <c r="C12" s="4">
        <v>5</v>
      </c>
      <c r="D12" s="28" t="s">
        <v>53</v>
      </c>
      <c r="E12" s="4" t="s">
        <v>54</v>
      </c>
      <c r="F12" s="3" t="s">
        <v>264</v>
      </c>
      <c r="G12" s="3">
        <v>1</v>
      </c>
    </row>
    <row r="13" spans="3:7" ht="14.45" customHeight="1">
      <c r="C13" s="28">
        <v>6</v>
      </c>
      <c r="D13" s="28" t="s">
        <v>80</v>
      </c>
      <c r="E13" s="4" t="s">
        <v>79</v>
      </c>
      <c r="F13" s="3" t="s">
        <v>263</v>
      </c>
      <c r="G13" s="3">
        <v>0</v>
      </c>
    </row>
    <row r="14" spans="3:7">
      <c r="C14" s="4">
        <v>7</v>
      </c>
      <c r="D14" s="28" t="s">
        <v>94</v>
      </c>
      <c r="E14" s="4" t="s">
        <v>95</v>
      </c>
      <c r="F14" s="3" t="s">
        <v>264</v>
      </c>
      <c r="G14" s="3">
        <v>1</v>
      </c>
    </row>
    <row r="15" spans="3:7">
      <c r="C15" s="28">
        <v>8</v>
      </c>
      <c r="D15" s="28" t="s">
        <v>108</v>
      </c>
      <c r="E15" s="4" t="s">
        <v>109</v>
      </c>
      <c r="F15" s="3" t="s">
        <v>264</v>
      </c>
      <c r="G15" s="3">
        <v>1</v>
      </c>
    </row>
    <row r="16" spans="3:7">
      <c r="C16" s="4">
        <v>9</v>
      </c>
      <c r="D16" s="28" t="s">
        <v>114</v>
      </c>
      <c r="E16" s="4" t="s">
        <v>115</v>
      </c>
      <c r="F16" s="3" t="s">
        <v>264</v>
      </c>
      <c r="G16" s="3">
        <v>1</v>
      </c>
    </row>
    <row r="20" spans="3:5">
      <c r="C20" t="s">
        <v>265</v>
      </c>
      <c r="D20" t="s">
        <v>266</v>
      </c>
      <c r="E20" t="s">
        <v>267</v>
      </c>
    </row>
  </sheetData>
  <mergeCells count="1">
    <mergeCell ref="C2:E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1:AW117"/>
  <sheetViews>
    <sheetView topLeftCell="A63" zoomScale="70" zoomScaleNormal="70" workbookViewId="0">
      <selection activeCell="F70" sqref="F70"/>
    </sheetView>
  </sheetViews>
  <sheetFormatPr defaultColWidth="8.7109375" defaultRowHeight="14.45"/>
  <cols>
    <col min="1" max="1" width="8.7109375" style="63"/>
    <col min="2" max="2" width="20.85546875" style="63" customWidth="1"/>
    <col min="3" max="3" width="18.85546875" style="63" customWidth="1"/>
    <col min="4" max="4" width="55.5703125" style="63" customWidth="1"/>
    <col min="5" max="5" width="8.7109375" style="74" customWidth="1"/>
    <col min="6" max="6" width="9.28515625" style="63" bestFit="1" customWidth="1"/>
    <col min="7" max="8" width="9.28515625" style="74" bestFit="1" customWidth="1"/>
    <col min="9" max="9" width="9.28515625" style="63" bestFit="1" customWidth="1"/>
    <col min="10" max="10" width="9.28515625" style="74" bestFit="1" customWidth="1"/>
    <col min="11" max="14" width="9.28515625" style="63" bestFit="1" customWidth="1"/>
    <col min="15" max="15" width="9.28515625" style="74" bestFit="1" customWidth="1"/>
    <col min="16" max="19" width="9.28515625" style="63" bestFit="1" customWidth="1"/>
    <col min="20" max="20" width="9.28515625" style="74" bestFit="1" customWidth="1"/>
    <col min="21" max="24" width="9.28515625" style="63" bestFit="1" customWidth="1"/>
    <col min="25" max="25" width="9.28515625" style="74" bestFit="1" customWidth="1"/>
    <col min="26" max="29" width="9.28515625" style="63" bestFit="1" customWidth="1"/>
    <col min="30" max="30" width="9.28515625" style="74" bestFit="1" customWidth="1"/>
    <col min="31" max="31" width="9.28515625" style="63" bestFit="1" customWidth="1"/>
    <col min="32" max="32" width="9.28515625" style="74" bestFit="1" customWidth="1"/>
    <col min="33" max="34" width="9.28515625" style="63" bestFit="1" customWidth="1"/>
    <col min="35" max="35" width="9.28515625" style="74" bestFit="1" customWidth="1"/>
    <col min="36" max="39" width="9.28515625" style="63" bestFit="1" customWidth="1"/>
    <col min="40" max="40" width="9.28515625" style="74" bestFit="1" customWidth="1"/>
    <col min="41" max="44" width="9.28515625" style="63" bestFit="1" customWidth="1"/>
    <col min="45" max="45" width="9.28515625" style="74" bestFit="1" customWidth="1"/>
    <col min="46" max="49" width="9.28515625" style="63" bestFit="1" customWidth="1"/>
    <col min="50" max="16384" width="8.7109375" style="63"/>
  </cols>
  <sheetData>
    <row r="11" spans="2:49">
      <c r="B11" s="61" t="s">
        <v>268</v>
      </c>
      <c r="C11" s="61" t="s">
        <v>269</v>
      </c>
      <c r="D11" s="132" t="s">
        <v>270</v>
      </c>
      <c r="E11" s="131" t="s">
        <v>10</v>
      </c>
      <c r="F11" s="131"/>
      <c r="G11" s="131"/>
      <c r="H11" s="131"/>
      <c r="I11" s="131"/>
      <c r="J11" s="131" t="s">
        <v>25</v>
      </c>
      <c r="K11" s="131"/>
      <c r="L11" s="131"/>
      <c r="M11" s="131"/>
      <c r="N11" s="131"/>
      <c r="O11" s="131" t="s">
        <v>271</v>
      </c>
      <c r="P11" s="131"/>
      <c r="Q11" s="131"/>
      <c r="R11" s="131"/>
      <c r="S11" s="131"/>
      <c r="T11" s="131" t="s">
        <v>45</v>
      </c>
      <c r="U11" s="131"/>
      <c r="V11" s="131"/>
      <c r="W11" s="131"/>
      <c r="X11" s="131"/>
      <c r="Y11" s="131" t="s">
        <v>53</v>
      </c>
      <c r="Z11" s="131"/>
      <c r="AA11" s="131"/>
      <c r="AB11" s="131"/>
      <c r="AC11" s="131"/>
      <c r="AD11" s="131" t="s">
        <v>80</v>
      </c>
      <c r="AE11" s="131"/>
      <c r="AF11" s="131"/>
      <c r="AG11" s="131"/>
      <c r="AH11" s="131"/>
      <c r="AI11" s="131" t="s">
        <v>94</v>
      </c>
      <c r="AJ11" s="131"/>
      <c r="AK11" s="131"/>
      <c r="AL11" s="131"/>
      <c r="AM11" s="131"/>
      <c r="AN11" s="131" t="s">
        <v>108</v>
      </c>
      <c r="AO11" s="131"/>
      <c r="AP11" s="131"/>
      <c r="AQ11" s="131"/>
      <c r="AR11" s="131"/>
      <c r="AS11" s="131" t="s">
        <v>114</v>
      </c>
      <c r="AT11" s="131"/>
      <c r="AU11" s="131"/>
      <c r="AV11" s="131"/>
      <c r="AW11" s="131"/>
    </row>
    <row r="12" spans="2:49">
      <c r="B12" s="126" t="s">
        <v>272</v>
      </c>
      <c r="C12" s="126"/>
      <c r="D12" s="133"/>
      <c r="E12" s="64">
        <v>2019</v>
      </c>
      <c r="F12" s="62">
        <v>2020</v>
      </c>
      <c r="G12" s="64">
        <v>2021</v>
      </c>
      <c r="H12" s="64">
        <v>2022</v>
      </c>
      <c r="I12" s="62">
        <v>2023</v>
      </c>
      <c r="J12" s="64">
        <v>2019</v>
      </c>
      <c r="K12" s="62">
        <v>2020</v>
      </c>
      <c r="L12" s="62">
        <v>2021</v>
      </c>
      <c r="M12" s="62">
        <v>2022</v>
      </c>
      <c r="N12" s="62">
        <v>2023</v>
      </c>
      <c r="O12" s="64">
        <v>2019</v>
      </c>
      <c r="P12" s="62">
        <v>2020</v>
      </c>
      <c r="Q12" s="62">
        <v>2021</v>
      </c>
      <c r="R12" s="62">
        <v>2022</v>
      </c>
      <c r="S12" s="62">
        <v>2023</v>
      </c>
      <c r="T12" s="64">
        <v>2019</v>
      </c>
      <c r="U12" s="62">
        <v>2020</v>
      </c>
      <c r="V12" s="62">
        <v>2021</v>
      </c>
      <c r="W12" s="62">
        <v>2022</v>
      </c>
      <c r="X12" s="62">
        <v>2023</v>
      </c>
      <c r="Y12" s="64">
        <v>2019</v>
      </c>
      <c r="Z12" s="62">
        <v>2020</v>
      </c>
      <c r="AA12" s="62">
        <v>2021</v>
      </c>
      <c r="AB12" s="62">
        <v>2022</v>
      </c>
      <c r="AC12" s="62">
        <v>2023</v>
      </c>
      <c r="AD12" s="64">
        <v>2019</v>
      </c>
      <c r="AE12" s="62">
        <v>2020</v>
      </c>
      <c r="AF12" s="64">
        <v>2021</v>
      </c>
      <c r="AG12" s="62">
        <v>2022</v>
      </c>
      <c r="AH12" s="62">
        <v>2023</v>
      </c>
      <c r="AI12" s="64">
        <v>2019</v>
      </c>
      <c r="AJ12" s="62">
        <v>2020</v>
      </c>
      <c r="AK12" s="62">
        <v>2021</v>
      </c>
      <c r="AL12" s="62">
        <v>2022</v>
      </c>
      <c r="AM12" s="62">
        <v>2023</v>
      </c>
      <c r="AN12" s="64">
        <v>2019</v>
      </c>
      <c r="AO12" s="62">
        <v>2020</v>
      </c>
      <c r="AP12" s="62">
        <v>2021</v>
      </c>
      <c r="AQ12" s="62">
        <v>2022</v>
      </c>
      <c r="AR12" s="62">
        <v>2023</v>
      </c>
      <c r="AS12" s="64">
        <v>2019</v>
      </c>
      <c r="AT12" s="62">
        <v>2020</v>
      </c>
      <c r="AU12" s="62">
        <v>2021</v>
      </c>
      <c r="AV12" s="62">
        <v>2022</v>
      </c>
      <c r="AW12" s="62">
        <v>2023</v>
      </c>
    </row>
    <row r="13" spans="2:49">
      <c r="B13" s="127" t="s">
        <v>273</v>
      </c>
      <c r="C13" s="65" t="s">
        <v>274</v>
      </c>
      <c r="D13" s="66" t="s">
        <v>275</v>
      </c>
      <c r="E13" s="67">
        <v>1</v>
      </c>
      <c r="F13" s="68">
        <v>1</v>
      </c>
      <c r="G13" s="67">
        <v>1</v>
      </c>
      <c r="H13" s="67">
        <v>1</v>
      </c>
      <c r="I13" s="68">
        <v>1</v>
      </c>
      <c r="J13" s="67">
        <v>1</v>
      </c>
      <c r="K13" s="68">
        <v>1</v>
      </c>
      <c r="L13" s="68">
        <v>1</v>
      </c>
      <c r="M13" s="68">
        <v>1</v>
      </c>
      <c r="N13" s="68">
        <v>1</v>
      </c>
      <c r="O13" s="67">
        <v>1</v>
      </c>
      <c r="P13" s="68">
        <v>1</v>
      </c>
      <c r="Q13" s="68">
        <v>1</v>
      </c>
      <c r="R13" s="68">
        <v>1</v>
      </c>
      <c r="S13" s="68">
        <v>1</v>
      </c>
      <c r="T13" s="67">
        <v>1</v>
      </c>
      <c r="U13" s="68">
        <v>1</v>
      </c>
      <c r="V13" s="68">
        <v>1</v>
      </c>
      <c r="W13" s="68">
        <v>1</v>
      </c>
      <c r="X13" s="68">
        <v>1</v>
      </c>
      <c r="Y13" s="67">
        <v>1</v>
      </c>
      <c r="Z13" s="68">
        <v>1</v>
      </c>
      <c r="AA13" s="68">
        <v>1</v>
      </c>
      <c r="AB13" s="68">
        <v>1</v>
      </c>
      <c r="AC13" s="68">
        <v>1</v>
      </c>
      <c r="AD13" s="67">
        <v>1</v>
      </c>
      <c r="AE13" s="68">
        <v>1</v>
      </c>
      <c r="AF13" s="67">
        <v>1</v>
      </c>
      <c r="AG13" s="68">
        <v>1</v>
      </c>
      <c r="AH13" s="68">
        <v>1</v>
      </c>
      <c r="AI13" s="67">
        <v>1</v>
      </c>
      <c r="AJ13" s="68">
        <v>1</v>
      </c>
      <c r="AK13" s="68">
        <v>1</v>
      </c>
      <c r="AL13" s="68">
        <v>1</v>
      </c>
      <c r="AM13" s="68">
        <v>1</v>
      </c>
      <c r="AN13" s="67">
        <v>1</v>
      </c>
      <c r="AO13" s="68">
        <v>1</v>
      </c>
      <c r="AP13" s="68">
        <v>1</v>
      </c>
      <c r="AQ13" s="68">
        <v>1</v>
      </c>
      <c r="AR13" s="68">
        <v>1</v>
      </c>
      <c r="AS13" s="67">
        <v>1</v>
      </c>
      <c r="AT13" s="68">
        <v>1</v>
      </c>
      <c r="AU13" s="68">
        <v>1</v>
      </c>
      <c r="AV13" s="68">
        <v>1</v>
      </c>
      <c r="AW13" s="68">
        <v>1</v>
      </c>
    </row>
    <row r="14" spans="2:49" ht="29.1">
      <c r="B14" s="127"/>
      <c r="C14" s="65" t="s">
        <v>276</v>
      </c>
      <c r="D14" s="28" t="s">
        <v>277</v>
      </c>
      <c r="E14" s="67">
        <v>0</v>
      </c>
      <c r="F14" s="68">
        <v>0</v>
      </c>
      <c r="G14" s="67">
        <v>0</v>
      </c>
      <c r="H14" s="67">
        <v>0</v>
      </c>
      <c r="I14" s="68">
        <v>1</v>
      </c>
      <c r="J14" s="67">
        <v>0</v>
      </c>
      <c r="K14" s="68">
        <v>0</v>
      </c>
      <c r="L14" s="68">
        <v>0</v>
      </c>
      <c r="M14" s="68">
        <v>1</v>
      </c>
      <c r="N14" s="68">
        <v>1</v>
      </c>
      <c r="O14" s="67">
        <v>1</v>
      </c>
      <c r="P14" s="68">
        <v>1</v>
      </c>
      <c r="Q14" s="68">
        <v>1</v>
      </c>
      <c r="R14" s="68">
        <v>1</v>
      </c>
      <c r="S14" s="68">
        <v>1</v>
      </c>
      <c r="T14" s="67">
        <v>0</v>
      </c>
      <c r="U14" s="68">
        <v>1</v>
      </c>
      <c r="V14" s="68">
        <v>1</v>
      </c>
      <c r="W14" s="68">
        <v>1</v>
      </c>
      <c r="X14" s="68">
        <v>1</v>
      </c>
      <c r="Y14" s="67">
        <v>0</v>
      </c>
      <c r="Z14" s="68">
        <v>0</v>
      </c>
      <c r="AA14" s="68">
        <v>1</v>
      </c>
      <c r="AB14" s="68">
        <v>1</v>
      </c>
      <c r="AC14" s="68">
        <v>1</v>
      </c>
      <c r="AD14" s="67">
        <v>0</v>
      </c>
      <c r="AE14" s="68">
        <v>0</v>
      </c>
      <c r="AF14" s="67">
        <v>0</v>
      </c>
      <c r="AG14" s="68">
        <v>1</v>
      </c>
      <c r="AH14" s="68">
        <v>0</v>
      </c>
      <c r="AI14" s="67">
        <v>0</v>
      </c>
      <c r="AJ14" s="68">
        <v>0</v>
      </c>
      <c r="AK14" s="68">
        <v>0</v>
      </c>
      <c r="AL14" s="68">
        <v>1</v>
      </c>
      <c r="AM14" s="68">
        <v>1</v>
      </c>
      <c r="AN14" s="67">
        <v>0</v>
      </c>
      <c r="AO14" s="68">
        <v>1</v>
      </c>
      <c r="AP14" s="68">
        <v>1</v>
      </c>
      <c r="AQ14" s="68">
        <v>1</v>
      </c>
      <c r="AR14" s="68">
        <v>1</v>
      </c>
      <c r="AS14" s="67">
        <v>0</v>
      </c>
      <c r="AT14" s="68">
        <v>0</v>
      </c>
      <c r="AU14" s="68">
        <v>0</v>
      </c>
      <c r="AV14" s="68">
        <v>1</v>
      </c>
      <c r="AW14" s="68">
        <v>1</v>
      </c>
    </row>
    <row r="15" spans="2:49" ht="29.1">
      <c r="B15" s="127"/>
      <c r="C15" s="65" t="s">
        <v>278</v>
      </c>
      <c r="D15" s="66" t="s">
        <v>279</v>
      </c>
      <c r="E15" s="67">
        <v>1</v>
      </c>
      <c r="F15" s="68">
        <v>1</v>
      </c>
      <c r="G15" s="67">
        <v>0</v>
      </c>
      <c r="H15" s="67">
        <v>0</v>
      </c>
      <c r="I15" s="68">
        <v>1</v>
      </c>
      <c r="J15" s="67">
        <v>0</v>
      </c>
      <c r="K15" s="68">
        <v>0</v>
      </c>
      <c r="L15" s="68">
        <v>0</v>
      </c>
      <c r="M15" s="68">
        <v>0</v>
      </c>
      <c r="N15" s="68">
        <v>0</v>
      </c>
      <c r="O15" s="67">
        <v>0</v>
      </c>
      <c r="P15" s="68">
        <v>0</v>
      </c>
      <c r="Q15" s="68">
        <v>1</v>
      </c>
      <c r="R15" s="68">
        <v>1</v>
      </c>
      <c r="S15" s="68">
        <v>1</v>
      </c>
      <c r="T15" s="67">
        <v>1</v>
      </c>
      <c r="U15" s="68">
        <v>1</v>
      </c>
      <c r="V15" s="68">
        <v>1</v>
      </c>
      <c r="W15" s="68">
        <v>1</v>
      </c>
      <c r="X15" s="68">
        <v>1</v>
      </c>
      <c r="Y15" s="67">
        <v>1</v>
      </c>
      <c r="Z15" s="68">
        <v>1</v>
      </c>
      <c r="AA15" s="68">
        <v>1</v>
      </c>
      <c r="AB15" s="68">
        <v>1</v>
      </c>
      <c r="AC15" s="68">
        <v>1</v>
      </c>
      <c r="AD15" s="67">
        <v>0</v>
      </c>
      <c r="AE15" s="68">
        <v>0</v>
      </c>
      <c r="AF15" s="67">
        <v>0</v>
      </c>
      <c r="AG15" s="68">
        <v>0</v>
      </c>
      <c r="AH15" s="68">
        <v>0</v>
      </c>
      <c r="AI15" s="67">
        <v>0</v>
      </c>
      <c r="AJ15" s="68">
        <v>0</v>
      </c>
      <c r="AK15" s="68">
        <v>0</v>
      </c>
      <c r="AL15" s="68">
        <v>1</v>
      </c>
      <c r="AM15" s="68">
        <v>1</v>
      </c>
      <c r="AN15" s="67">
        <v>0</v>
      </c>
      <c r="AO15" s="68">
        <v>1</v>
      </c>
      <c r="AP15" s="68">
        <v>1</v>
      </c>
      <c r="AQ15" s="68">
        <v>1</v>
      </c>
      <c r="AR15" s="68">
        <v>1</v>
      </c>
      <c r="AS15" s="67">
        <v>1</v>
      </c>
      <c r="AT15" s="68">
        <v>1</v>
      </c>
      <c r="AU15" s="68">
        <v>1</v>
      </c>
      <c r="AV15" s="68">
        <v>1</v>
      </c>
      <c r="AW15" s="68">
        <v>1</v>
      </c>
    </row>
    <row r="16" spans="2:49" ht="29.1">
      <c r="B16" s="127"/>
      <c r="C16" s="65" t="s">
        <v>280</v>
      </c>
      <c r="D16" s="66" t="s">
        <v>281</v>
      </c>
      <c r="E16" s="67">
        <v>0</v>
      </c>
      <c r="F16" s="68">
        <v>0</v>
      </c>
      <c r="G16" s="67">
        <v>0</v>
      </c>
      <c r="H16" s="67">
        <v>0</v>
      </c>
      <c r="I16" s="68">
        <v>1</v>
      </c>
      <c r="J16" s="67">
        <v>1</v>
      </c>
      <c r="K16" s="68">
        <v>1</v>
      </c>
      <c r="L16" s="68">
        <v>1</v>
      </c>
      <c r="M16" s="68">
        <v>1</v>
      </c>
      <c r="N16" s="68">
        <v>1</v>
      </c>
      <c r="O16" s="67">
        <v>0</v>
      </c>
      <c r="P16" s="68">
        <v>0</v>
      </c>
      <c r="Q16" s="68">
        <v>1</v>
      </c>
      <c r="R16" s="68">
        <v>1</v>
      </c>
      <c r="S16" s="68">
        <v>1</v>
      </c>
      <c r="T16" s="67">
        <v>0</v>
      </c>
      <c r="U16" s="68">
        <v>1</v>
      </c>
      <c r="V16" s="68">
        <v>1</v>
      </c>
      <c r="W16" s="68">
        <v>1</v>
      </c>
      <c r="X16" s="68">
        <v>1</v>
      </c>
      <c r="Y16" s="67">
        <v>1</v>
      </c>
      <c r="Z16" s="68">
        <v>1</v>
      </c>
      <c r="AA16" s="68">
        <v>1</v>
      </c>
      <c r="AB16" s="68">
        <v>1</v>
      </c>
      <c r="AC16" s="68">
        <v>1</v>
      </c>
      <c r="AD16" s="67">
        <v>0</v>
      </c>
      <c r="AE16" s="68">
        <v>0</v>
      </c>
      <c r="AF16" s="67">
        <v>0</v>
      </c>
      <c r="AG16" s="68">
        <v>1</v>
      </c>
      <c r="AH16" s="68">
        <v>1</v>
      </c>
      <c r="AI16" s="67">
        <v>0</v>
      </c>
      <c r="AJ16" s="68">
        <v>0</v>
      </c>
      <c r="AK16" s="68">
        <v>0</v>
      </c>
      <c r="AL16" s="68">
        <v>1</v>
      </c>
      <c r="AM16" s="68">
        <v>1</v>
      </c>
      <c r="AN16" s="67">
        <v>1</v>
      </c>
      <c r="AO16" s="68">
        <v>1</v>
      </c>
      <c r="AP16" s="68">
        <v>1</v>
      </c>
      <c r="AQ16" s="68">
        <v>1</v>
      </c>
      <c r="AR16" s="68">
        <v>1</v>
      </c>
      <c r="AS16" s="67">
        <v>1</v>
      </c>
      <c r="AT16" s="68">
        <v>0</v>
      </c>
      <c r="AU16" s="68">
        <v>0</v>
      </c>
      <c r="AV16" s="68">
        <v>1</v>
      </c>
      <c r="AW16" s="68">
        <v>1</v>
      </c>
    </row>
    <row r="17" spans="2:49" ht="57.95">
      <c r="B17" s="127" t="s">
        <v>282</v>
      </c>
      <c r="C17" s="65" t="s">
        <v>283</v>
      </c>
      <c r="D17" s="66" t="s">
        <v>284</v>
      </c>
      <c r="E17" s="67">
        <v>1</v>
      </c>
      <c r="F17" s="68">
        <v>1</v>
      </c>
      <c r="G17" s="67">
        <v>0</v>
      </c>
      <c r="H17" s="67">
        <v>0</v>
      </c>
      <c r="I17" s="68">
        <v>1</v>
      </c>
      <c r="J17" s="67">
        <v>1</v>
      </c>
      <c r="K17" s="68">
        <v>1</v>
      </c>
      <c r="L17" s="68">
        <v>1</v>
      </c>
      <c r="M17" s="68">
        <v>1</v>
      </c>
      <c r="N17" s="68">
        <v>1</v>
      </c>
      <c r="O17" s="67">
        <v>0</v>
      </c>
      <c r="P17" s="68">
        <v>0</v>
      </c>
      <c r="Q17" s="68">
        <v>1</v>
      </c>
      <c r="R17" s="68">
        <v>1</v>
      </c>
      <c r="S17" s="68">
        <v>1</v>
      </c>
      <c r="T17" s="67">
        <v>0</v>
      </c>
      <c r="U17" s="68">
        <v>0</v>
      </c>
      <c r="V17" s="68">
        <v>0</v>
      </c>
      <c r="W17" s="68">
        <v>0</v>
      </c>
      <c r="X17" s="68">
        <v>1</v>
      </c>
      <c r="Y17" s="67">
        <v>0</v>
      </c>
      <c r="Z17" s="68">
        <v>1</v>
      </c>
      <c r="AA17" s="68">
        <v>1</v>
      </c>
      <c r="AB17" s="68">
        <v>1</v>
      </c>
      <c r="AC17" s="68">
        <v>1</v>
      </c>
      <c r="AD17" s="67">
        <v>0</v>
      </c>
      <c r="AE17" s="68">
        <v>0</v>
      </c>
      <c r="AF17" s="67">
        <v>0</v>
      </c>
      <c r="AG17" s="68">
        <v>0</v>
      </c>
      <c r="AH17" s="68">
        <v>1</v>
      </c>
      <c r="AI17" s="67">
        <v>0</v>
      </c>
      <c r="AJ17" s="68">
        <v>0</v>
      </c>
      <c r="AK17" s="68">
        <v>1</v>
      </c>
      <c r="AL17" s="68">
        <v>1</v>
      </c>
      <c r="AM17" s="68">
        <v>1</v>
      </c>
      <c r="AN17" s="67">
        <v>1</v>
      </c>
      <c r="AO17" s="68">
        <v>1</v>
      </c>
      <c r="AP17" s="68">
        <v>1</v>
      </c>
      <c r="AQ17" s="68">
        <v>1</v>
      </c>
      <c r="AR17" s="68">
        <v>1</v>
      </c>
      <c r="AS17" s="67">
        <v>1</v>
      </c>
      <c r="AT17" s="68">
        <v>1</v>
      </c>
      <c r="AU17" s="68">
        <v>1</v>
      </c>
      <c r="AV17" s="68">
        <v>1</v>
      </c>
      <c r="AW17" s="68">
        <v>1</v>
      </c>
    </row>
    <row r="18" spans="2:49" ht="43.5">
      <c r="B18" s="127"/>
      <c r="C18" s="65" t="s">
        <v>285</v>
      </c>
      <c r="D18" s="66" t="s">
        <v>286</v>
      </c>
      <c r="E18" s="67">
        <v>0</v>
      </c>
      <c r="F18" s="68">
        <v>0</v>
      </c>
      <c r="G18" s="67">
        <v>0</v>
      </c>
      <c r="H18" s="67">
        <v>0</v>
      </c>
      <c r="I18" s="68">
        <v>1</v>
      </c>
      <c r="J18" s="67">
        <v>0</v>
      </c>
      <c r="K18" s="68">
        <v>0</v>
      </c>
      <c r="L18" s="68">
        <v>0</v>
      </c>
      <c r="M18" s="68">
        <v>1</v>
      </c>
      <c r="N18" s="68">
        <v>1</v>
      </c>
      <c r="O18" s="67">
        <v>0</v>
      </c>
      <c r="P18" s="68">
        <v>0</v>
      </c>
      <c r="Q18" s="68">
        <v>1</v>
      </c>
      <c r="R18" s="68">
        <v>1</v>
      </c>
      <c r="S18" s="68">
        <v>1</v>
      </c>
      <c r="T18" s="67">
        <v>0</v>
      </c>
      <c r="U18" s="68">
        <v>0</v>
      </c>
      <c r="V18" s="68">
        <v>0</v>
      </c>
      <c r="W18" s="68">
        <v>0</v>
      </c>
      <c r="X18" s="68">
        <v>1</v>
      </c>
      <c r="Y18" s="67">
        <v>0</v>
      </c>
      <c r="Z18" s="68">
        <v>1</v>
      </c>
      <c r="AA18" s="68">
        <v>1</v>
      </c>
      <c r="AB18" s="68">
        <v>1</v>
      </c>
      <c r="AC18" s="68">
        <v>1</v>
      </c>
      <c r="AD18" s="67">
        <v>0</v>
      </c>
      <c r="AE18" s="68">
        <v>0</v>
      </c>
      <c r="AF18" s="67">
        <v>0</v>
      </c>
      <c r="AG18" s="68">
        <v>0</v>
      </c>
      <c r="AH18" s="68">
        <v>1</v>
      </c>
      <c r="AI18" s="67">
        <v>0</v>
      </c>
      <c r="AJ18" s="68">
        <v>0</v>
      </c>
      <c r="AK18" s="68">
        <v>0</v>
      </c>
      <c r="AL18" s="68">
        <v>1</v>
      </c>
      <c r="AM18" s="68">
        <v>1</v>
      </c>
      <c r="AN18" s="67">
        <v>0</v>
      </c>
      <c r="AO18" s="68">
        <v>0</v>
      </c>
      <c r="AP18" s="68">
        <v>1</v>
      </c>
      <c r="AQ18" s="68">
        <v>0</v>
      </c>
      <c r="AR18" s="68">
        <v>1</v>
      </c>
      <c r="AS18" s="67">
        <v>1</v>
      </c>
      <c r="AT18" s="68">
        <v>0</v>
      </c>
      <c r="AU18" s="68">
        <v>0</v>
      </c>
      <c r="AV18" s="68">
        <v>1</v>
      </c>
      <c r="AW18" s="68">
        <v>1</v>
      </c>
    </row>
    <row r="19" spans="2:49" ht="29.1">
      <c r="B19" s="125" t="s">
        <v>287</v>
      </c>
      <c r="C19" s="65" t="s">
        <v>288</v>
      </c>
      <c r="D19" s="66" t="s">
        <v>289</v>
      </c>
      <c r="E19" s="67">
        <v>1</v>
      </c>
      <c r="F19" s="68">
        <v>1</v>
      </c>
      <c r="G19" s="67">
        <v>0</v>
      </c>
      <c r="H19" s="67">
        <v>0</v>
      </c>
      <c r="I19" s="68">
        <v>1</v>
      </c>
      <c r="J19" s="67">
        <v>1</v>
      </c>
      <c r="K19" s="68">
        <v>1</v>
      </c>
      <c r="L19" s="68">
        <v>1</v>
      </c>
      <c r="M19" s="68">
        <v>1</v>
      </c>
      <c r="N19" s="68">
        <v>1</v>
      </c>
      <c r="O19" s="67">
        <v>0</v>
      </c>
      <c r="P19" s="68">
        <v>0</v>
      </c>
      <c r="Q19" s="68">
        <v>1</v>
      </c>
      <c r="R19" s="68">
        <v>1</v>
      </c>
      <c r="S19" s="68">
        <v>1</v>
      </c>
      <c r="T19" s="67">
        <v>0</v>
      </c>
      <c r="U19" s="68">
        <v>0</v>
      </c>
      <c r="V19" s="68">
        <v>0</v>
      </c>
      <c r="W19" s="68">
        <v>1</v>
      </c>
      <c r="X19" s="68">
        <v>1</v>
      </c>
      <c r="Y19" s="67">
        <v>1</v>
      </c>
      <c r="Z19" s="68">
        <v>1</v>
      </c>
      <c r="AA19" s="68">
        <v>1</v>
      </c>
      <c r="AB19" s="68">
        <v>1</v>
      </c>
      <c r="AC19" s="68">
        <v>1</v>
      </c>
      <c r="AD19" s="67">
        <v>1</v>
      </c>
      <c r="AE19" s="68">
        <v>1</v>
      </c>
      <c r="AF19" s="67">
        <v>1</v>
      </c>
      <c r="AG19" s="68">
        <v>0</v>
      </c>
      <c r="AH19" s="68">
        <v>1</v>
      </c>
      <c r="AI19" s="67">
        <v>1</v>
      </c>
      <c r="AJ19" s="68">
        <v>1</v>
      </c>
      <c r="AK19" s="68">
        <v>0</v>
      </c>
      <c r="AL19" s="68">
        <v>1</v>
      </c>
      <c r="AM19" s="68">
        <v>1</v>
      </c>
      <c r="AN19" s="67">
        <v>0</v>
      </c>
      <c r="AO19" s="68">
        <v>0</v>
      </c>
      <c r="AP19" s="68">
        <v>0</v>
      </c>
      <c r="AQ19" s="68">
        <v>1</v>
      </c>
      <c r="AR19" s="68">
        <v>1</v>
      </c>
      <c r="AS19" s="67">
        <v>1</v>
      </c>
      <c r="AT19" s="68">
        <v>1</v>
      </c>
      <c r="AU19" s="68">
        <v>1</v>
      </c>
      <c r="AV19" s="68">
        <v>1</v>
      </c>
      <c r="AW19" s="68">
        <v>1</v>
      </c>
    </row>
    <row r="20" spans="2:49" ht="29.1">
      <c r="B20" s="127"/>
      <c r="C20" s="65" t="s">
        <v>290</v>
      </c>
      <c r="D20" s="66" t="s">
        <v>291</v>
      </c>
      <c r="E20" s="67">
        <v>1</v>
      </c>
      <c r="F20" s="68">
        <v>1</v>
      </c>
      <c r="G20" s="67">
        <v>1</v>
      </c>
      <c r="H20" s="67">
        <v>0</v>
      </c>
      <c r="I20" s="68">
        <v>1</v>
      </c>
      <c r="J20" s="67">
        <v>1</v>
      </c>
      <c r="K20" s="68">
        <v>1</v>
      </c>
      <c r="L20" s="68">
        <v>1</v>
      </c>
      <c r="M20" s="68">
        <v>1</v>
      </c>
      <c r="N20" s="68">
        <v>1</v>
      </c>
      <c r="O20" s="67">
        <v>1</v>
      </c>
      <c r="P20" s="68">
        <v>1</v>
      </c>
      <c r="Q20" s="68">
        <v>1</v>
      </c>
      <c r="R20" s="68">
        <v>1</v>
      </c>
      <c r="S20" s="68">
        <v>1</v>
      </c>
      <c r="T20" s="67">
        <v>0</v>
      </c>
      <c r="U20" s="68">
        <v>0</v>
      </c>
      <c r="V20" s="68">
        <v>0</v>
      </c>
      <c r="W20" s="68">
        <v>1</v>
      </c>
      <c r="X20" s="68">
        <v>1</v>
      </c>
      <c r="Y20" s="67">
        <v>1</v>
      </c>
      <c r="Z20" s="68">
        <v>1</v>
      </c>
      <c r="AA20" s="68">
        <v>1</v>
      </c>
      <c r="AB20" s="68">
        <v>1</v>
      </c>
      <c r="AC20" s="68">
        <v>1</v>
      </c>
      <c r="AD20" s="67">
        <v>1</v>
      </c>
      <c r="AE20" s="68">
        <v>1</v>
      </c>
      <c r="AF20" s="67">
        <v>1</v>
      </c>
      <c r="AG20" s="68">
        <v>0</v>
      </c>
      <c r="AH20" s="68">
        <v>1</v>
      </c>
      <c r="AI20" s="67">
        <v>0</v>
      </c>
      <c r="AJ20" s="68">
        <v>0</v>
      </c>
      <c r="AK20" s="68">
        <v>1</v>
      </c>
      <c r="AL20" s="68">
        <v>1</v>
      </c>
      <c r="AM20" s="68">
        <v>1</v>
      </c>
      <c r="AN20" s="67">
        <v>0</v>
      </c>
      <c r="AO20" s="68">
        <v>0</v>
      </c>
      <c r="AP20" s="68">
        <v>0</v>
      </c>
      <c r="AQ20" s="68">
        <v>1</v>
      </c>
      <c r="AR20" s="68">
        <v>1</v>
      </c>
      <c r="AS20" s="67">
        <v>1</v>
      </c>
      <c r="AT20" s="68">
        <v>0</v>
      </c>
      <c r="AU20" s="68">
        <v>1</v>
      </c>
      <c r="AV20" s="68">
        <v>0</v>
      </c>
      <c r="AW20" s="68">
        <v>1</v>
      </c>
    </row>
    <row r="21" spans="2:49" ht="29.1">
      <c r="B21" s="65" t="s">
        <v>292</v>
      </c>
      <c r="C21" s="65" t="s">
        <v>293</v>
      </c>
      <c r="D21" s="66" t="s">
        <v>294</v>
      </c>
      <c r="E21" s="67">
        <v>0</v>
      </c>
      <c r="F21" s="68">
        <v>0</v>
      </c>
      <c r="G21" s="67">
        <v>0</v>
      </c>
      <c r="H21" s="67">
        <v>0</v>
      </c>
      <c r="I21" s="68">
        <v>0</v>
      </c>
      <c r="J21" s="67">
        <v>0</v>
      </c>
      <c r="K21" s="68">
        <v>0</v>
      </c>
      <c r="L21" s="68">
        <v>1</v>
      </c>
      <c r="M21" s="68">
        <v>1</v>
      </c>
      <c r="N21" s="68">
        <v>1</v>
      </c>
      <c r="O21" s="67">
        <v>0</v>
      </c>
      <c r="P21" s="68">
        <v>0</v>
      </c>
      <c r="Q21" s="68">
        <v>1</v>
      </c>
      <c r="R21" s="68">
        <v>1</v>
      </c>
      <c r="S21" s="68">
        <v>1</v>
      </c>
      <c r="T21" s="67">
        <v>0</v>
      </c>
      <c r="U21" s="68">
        <v>0</v>
      </c>
      <c r="V21" s="68">
        <v>0</v>
      </c>
      <c r="W21" s="68">
        <v>0</v>
      </c>
      <c r="X21" s="67">
        <v>1</v>
      </c>
      <c r="Y21" s="67">
        <v>1</v>
      </c>
      <c r="Z21" s="68">
        <v>1</v>
      </c>
      <c r="AA21" s="68">
        <v>0</v>
      </c>
      <c r="AB21" s="68">
        <v>1</v>
      </c>
      <c r="AC21" s="68">
        <v>1</v>
      </c>
      <c r="AD21" s="67">
        <v>0</v>
      </c>
      <c r="AE21" s="68">
        <v>0</v>
      </c>
      <c r="AF21" s="67">
        <v>0</v>
      </c>
      <c r="AG21" s="68">
        <v>1</v>
      </c>
      <c r="AH21" s="68">
        <v>1</v>
      </c>
      <c r="AI21" s="67">
        <v>0</v>
      </c>
      <c r="AJ21" s="68">
        <v>1</v>
      </c>
      <c r="AK21" s="68">
        <v>1</v>
      </c>
      <c r="AL21" s="68">
        <v>0</v>
      </c>
      <c r="AM21" s="68">
        <v>1</v>
      </c>
      <c r="AN21" s="67">
        <v>0</v>
      </c>
      <c r="AO21" s="68">
        <v>0</v>
      </c>
      <c r="AP21" s="68">
        <v>0</v>
      </c>
      <c r="AQ21" s="68">
        <v>1</v>
      </c>
      <c r="AR21" s="68">
        <v>1</v>
      </c>
      <c r="AS21" s="67">
        <v>0</v>
      </c>
      <c r="AT21" s="68">
        <v>1</v>
      </c>
      <c r="AU21" s="68">
        <v>1</v>
      </c>
      <c r="AV21" s="68">
        <v>1</v>
      </c>
      <c r="AW21" s="68">
        <v>1</v>
      </c>
    </row>
    <row r="22" spans="2:49">
      <c r="B22" s="65"/>
      <c r="C22" s="69" t="s">
        <v>295</v>
      </c>
      <c r="D22" s="69" t="s">
        <v>296</v>
      </c>
      <c r="E22" s="67"/>
      <c r="F22" s="68"/>
      <c r="G22" s="67"/>
      <c r="H22" s="67"/>
      <c r="I22" s="68"/>
      <c r="J22" s="67"/>
      <c r="K22" s="68"/>
      <c r="L22" s="68"/>
      <c r="M22" s="68"/>
      <c r="N22" s="68"/>
      <c r="O22" s="67"/>
      <c r="P22" s="68">
        <v>0</v>
      </c>
      <c r="Q22" s="68">
        <v>0</v>
      </c>
      <c r="R22" s="68">
        <v>0</v>
      </c>
      <c r="S22" s="68">
        <v>0</v>
      </c>
      <c r="T22" s="67">
        <v>0</v>
      </c>
      <c r="U22" s="68">
        <v>0</v>
      </c>
      <c r="V22" s="68">
        <v>0</v>
      </c>
      <c r="W22" s="68">
        <v>0</v>
      </c>
      <c r="X22" s="68">
        <v>0</v>
      </c>
      <c r="Y22" s="67">
        <v>0</v>
      </c>
      <c r="Z22" s="68">
        <v>0</v>
      </c>
      <c r="AA22" s="68">
        <v>0</v>
      </c>
      <c r="AB22" s="68">
        <v>0</v>
      </c>
      <c r="AC22" s="68">
        <v>0</v>
      </c>
      <c r="AD22" s="67">
        <v>0</v>
      </c>
      <c r="AE22" s="68">
        <v>0</v>
      </c>
      <c r="AF22" s="67">
        <v>0</v>
      </c>
      <c r="AG22" s="68">
        <v>0</v>
      </c>
      <c r="AH22" s="68">
        <v>0</v>
      </c>
      <c r="AI22" s="67">
        <v>0</v>
      </c>
      <c r="AJ22" s="68">
        <v>0</v>
      </c>
      <c r="AK22" s="68">
        <v>0</v>
      </c>
      <c r="AL22" s="68">
        <v>0</v>
      </c>
      <c r="AM22" s="68">
        <v>0</v>
      </c>
      <c r="AN22" s="67">
        <v>0</v>
      </c>
      <c r="AO22" s="68">
        <v>0</v>
      </c>
      <c r="AP22" s="68">
        <v>0</v>
      </c>
      <c r="AQ22" s="68">
        <v>0</v>
      </c>
      <c r="AR22" s="68">
        <v>0</v>
      </c>
      <c r="AS22" s="67">
        <v>0</v>
      </c>
      <c r="AT22" s="68">
        <v>0</v>
      </c>
      <c r="AU22" s="68">
        <v>0</v>
      </c>
      <c r="AV22" s="68">
        <v>0</v>
      </c>
      <c r="AW22" s="68">
        <v>0</v>
      </c>
    </row>
    <row r="23" spans="2:49">
      <c r="B23" s="126" t="s">
        <v>297</v>
      </c>
      <c r="C23" s="126"/>
      <c r="D23" s="69"/>
      <c r="E23" s="67"/>
      <c r="F23" s="68"/>
      <c r="G23" s="67"/>
      <c r="H23" s="67"/>
      <c r="I23" s="68"/>
      <c r="J23" s="67"/>
      <c r="K23" s="68"/>
      <c r="L23" s="68"/>
      <c r="M23" s="68"/>
      <c r="N23" s="68"/>
      <c r="O23" s="67"/>
      <c r="P23" s="68">
        <v>0</v>
      </c>
      <c r="Q23" s="68">
        <v>0</v>
      </c>
      <c r="R23" s="68">
        <v>0</v>
      </c>
      <c r="S23" s="68">
        <v>0</v>
      </c>
      <c r="T23" s="67">
        <v>0</v>
      </c>
      <c r="U23" s="68">
        <v>0</v>
      </c>
      <c r="V23" s="68">
        <v>0</v>
      </c>
      <c r="W23" s="68">
        <v>0</v>
      </c>
      <c r="X23" s="68">
        <v>0</v>
      </c>
      <c r="Y23" s="67">
        <v>0</v>
      </c>
      <c r="Z23" s="68">
        <v>0</v>
      </c>
      <c r="AA23" s="68">
        <v>0</v>
      </c>
      <c r="AB23" s="68">
        <v>0</v>
      </c>
      <c r="AC23" s="68">
        <v>0</v>
      </c>
      <c r="AD23" s="67">
        <v>0</v>
      </c>
      <c r="AE23" s="68">
        <v>0</v>
      </c>
      <c r="AF23" s="67">
        <v>0</v>
      </c>
      <c r="AG23" s="68">
        <v>0</v>
      </c>
      <c r="AH23" s="68">
        <v>0</v>
      </c>
      <c r="AI23" s="67">
        <v>0</v>
      </c>
      <c r="AJ23" s="68">
        <v>0</v>
      </c>
      <c r="AK23" s="68">
        <v>0</v>
      </c>
      <c r="AL23" s="68">
        <v>0</v>
      </c>
      <c r="AM23" s="68">
        <v>0</v>
      </c>
      <c r="AN23" s="67">
        <v>0</v>
      </c>
      <c r="AO23" s="68">
        <v>0</v>
      </c>
      <c r="AP23" s="68">
        <v>0</v>
      </c>
      <c r="AQ23" s="68">
        <v>0</v>
      </c>
      <c r="AR23" s="68">
        <v>0</v>
      </c>
      <c r="AS23" s="67">
        <v>0</v>
      </c>
      <c r="AT23" s="68">
        <v>0</v>
      </c>
      <c r="AU23" s="68">
        <v>0</v>
      </c>
      <c r="AV23" s="68">
        <v>0</v>
      </c>
      <c r="AW23" s="68">
        <v>0</v>
      </c>
    </row>
    <row r="24" spans="2:49" ht="14.45" customHeight="1">
      <c r="B24" s="127" t="s">
        <v>298</v>
      </c>
      <c r="C24" s="66" t="s">
        <v>299</v>
      </c>
      <c r="D24" s="4" t="s">
        <v>300</v>
      </c>
      <c r="E24" s="67">
        <v>1</v>
      </c>
      <c r="F24" s="68">
        <v>1</v>
      </c>
      <c r="G24" s="67">
        <v>0</v>
      </c>
      <c r="H24" s="67">
        <v>0</v>
      </c>
      <c r="I24" s="68">
        <v>1</v>
      </c>
      <c r="J24" s="67">
        <v>1</v>
      </c>
      <c r="K24" s="68">
        <v>1</v>
      </c>
      <c r="L24" s="68">
        <v>1</v>
      </c>
      <c r="M24" s="68">
        <v>0</v>
      </c>
      <c r="N24" s="68">
        <v>0</v>
      </c>
      <c r="O24" s="67">
        <v>1</v>
      </c>
      <c r="P24" s="68">
        <v>1</v>
      </c>
      <c r="Q24" s="68">
        <v>1</v>
      </c>
      <c r="R24" s="68">
        <v>1</v>
      </c>
      <c r="S24" s="68">
        <v>1</v>
      </c>
      <c r="T24" s="67">
        <v>0</v>
      </c>
      <c r="U24" s="68">
        <v>0</v>
      </c>
      <c r="V24" s="68">
        <v>0</v>
      </c>
      <c r="W24" s="68">
        <v>0</v>
      </c>
      <c r="X24" s="67">
        <v>1</v>
      </c>
      <c r="Y24" s="67">
        <v>0</v>
      </c>
      <c r="Z24" s="68">
        <v>0</v>
      </c>
      <c r="AA24" s="68">
        <v>0</v>
      </c>
      <c r="AB24" s="68">
        <v>0</v>
      </c>
      <c r="AC24" s="68">
        <v>0</v>
      </c>
      <c r="AD24" s="67">
        <v>0</v>
      </c>
      <c r="AE24" s="68">
        <v>0</v>
      </c>
      <c r="AF24" s="67">
        <v>0</v>
      </c>
      <c r="AG24" s="68">
        <v>0</v>
      </c>
      <c r="AH24" s="68">
        <v>0</v>
      </c>
      <c r="AI24" s="67">
        <v>0</v>
      </c>
      <c r="AJ24" s="68">
        <v>0</v>
      </c>
      <c r="AK24" s="68">
        <v>0</v>
      </c>
      <c r="AL24" s="68">
        <v>0</v>
      </c>
      <c r="AM24" s="68">
        <v>0</v>
      </c>
      <c r="AN24" s="67">
        <v>0</v>
      </c>
      <c r="AO24" s="68">
        <v>0</v>
      </c>
      <c r="AP24" s="68">
        <v>0</v>
      </c>
      <c r="AQ24" s="68">
        <v>1</v>
      </c>
      <c r="AR24" s="68">
        <v>1</v>
      </c>
      <c r="AS24" s="67">
        <v>1</v>
      </c>
      <c r="AT24" s="68">
        <v>1</v>
      </c>
      <c r="AU24" s="68">
        <v>1</v>
      </c>
      <c r="AV24" s="68">
        <v>1</v>
      </c>
      <c r="AW24" s="68">
        <v>1</v>
      </c>
    </row>
    <row r="25" spans="2:49" ht="30.6" customHeight="1">
      <c r="B25" s="127"/>
      <c r="C25" s="66" t="s">
        <v>301</v>
      </c>
      <c r="D25" s="66" t="s">
        <v>302</v>
      </c>
      <c r="E25" s="67">
        <v>1</v>
      </c>
      <c r="F25" s="68">
        <v>1</v>
      </c>
      <c r="G25" s="67">
        <v>0</v>
      </c>
      <c r="H25" s="67">
        <v>0</v>
      </c>
      <c r="I25" s="68">
        <v>1</v>
      </c>
      <c r="J25" s="67">
        <v>1</v>
      </c>
      <c r="K25" s="68">
        <v>0</v>
      </c>
      <c r="L25" s="68">
        <v>0</v>
      </c>
      <c r="M25" s="68">
        <v>0</v>
      </c>
      <c r="N25" s="68">
        <v>0</v>
      </c>
      <c r="O25" s="67">
        <v>1</v>
      </c>
      <c r="P25" s="68">
        <v>1</v>
      </c>
      <c r="Q25" s="68">
        <v>1</v>
      </c>
      <c r="R25" s="68">
        <v>1</v>
      </c>
      <c r="S25" s="68">
        <v>1</v>
      </c>
      <c r="T25" s="67">
        <v>0</v>
      </c>
      <c r="U25" s="68">
        <v>0</v>
      </c>
      <c r="V25" s="68">
        <v>0</v>
      </c>
      <c r="W25" s="68">
        <v>0</v>
      </c>
      <c r="X25" s="67">
        <v>1</v>
      </c>
      <c r="Y25" s="67">
        <v>0</v>
      </c>
      <c r="Z25" s="68">
        <v>0</v>
      </c>
      <c r="AA25" s="68">
        <v>0</v>
      </c>
      <c r="AB25" s="68">
        <v>0</v>
      </c>
      <c r="AC25" s="68">
        <v>0</v>
      </c>
      <c r="AD25" s="67">
        <v>0</v>
      </c>
      <c r="AE25" s="68">
        <v>0</v>
      </c>
      <c r="AF25" s="67">
        <v>0</v>
      </c>
      <c r="AG25" s="68">
        <v>0</v>
      </c>
      <c r="AH25" s="68">
        <v>0</v>
      </c>
      <c r="AI25" s="67">
        <v>0</v>
      </c>
      <c r="AJ25" s="68">
        <v>0</v>
      </c>
      <c r="AK25" s="68">
        <v>0</v>
      </c>
      <c r="AL25" s="68">
        <v>0</v>
      </c>
      <c r="AM25" s="68">
        <v>0</v>
      </c>
      <c r="AN25" s="67">
        <v>0</v>
      </c>
      <c r="AO25" s="68">
        <v>0</v>
      </c>
      <c r="AP25" s="68">
        <v>0</v>
      </c>
      <c r="AQ25" s="68">
        <v>1</v>
      </c>
      <c r="AR25" s="68">
        <v>1</v>
      </c>
      <c r="AS25" s="67">
        <v>1</v>
      </c>
      <c r="AT25" s="68">
        <v>1</v>
      </c>
      <c r="AU25" s="68">
        <v>1</v>
      </c>
      <c r="AV25" s="68">
        <v>0</v>
      </c>
      <c r="AW25" s="68">
        <v>1</v>
      </c>
    </row>
    <row r="26" spans="2:49" ht="14.45" customHeight="1">
      <c r="B26" s="128" t="s">
        <v>303</v>
      </c>
      <c r="C26" s="71" t="s">
        <v>304</v>
      </c>
      <c r="D26" s="71" t="s">
        <v>305</v>
      </c>
      <c r="E26" s="67">
        <v>1</v>
      </c>
      <c r="F26" s="68">
        <v>1</v>
      </c>
      <c r="G26" s="67">
        <v>0</v>
      </c>
      <c r="H26" s="67">
        <v>0</v>
      </c>
      <c r="I26" s="68">
        <v>1</v>
      </c>
      <c r="J26" s="67">
        <v>0</v>
      </c>
      <c r="K26" s="67">
        <v>1</v>
      </c>
      <c r="L26" s="68">
        <v>1</v>
      </c>
      <c r="M26" s="68">
        <v>1</v>
      </c>
      <c r="N26" s="68">
        <v>1</v>
      </c>
      <c r="O26" s="67">
        <v>1</v>
      </c>
      <c r="P26" s="68">
        <v>1</v>
      </c>
      <c r="Q26" s="68">
        <v>1</v>
      </c>
      <c r="R26" s="68">
        <v>1</v>
      </c>
      <c r="S26" s="68">
        <v>1</v>
      </c>
      <c r="T26" s="67">
        <v>1</v>
      </c>
      <c r="U26" s="68">
        <v>1</v>
      </c>
      <c r="V26" s="68">
        <v>1</v>
      </c>
      <c r="W26" s="68">
        <v>1</v>
      </c>
      <c r="X26" s="68">
        <v>1</v>
      </c>
      <c r="Y26" s="67">
        <v>1</v>
      </c>
      <c r="Z26" s="68">
        <v>1</v>
      </c>
      <c r="AA26" s="68">
        <v>1</v>
      </c>
      <c r="AB26" s="68">
        <v>1</v>
      </c>
      <c r="AC26" s="68">
        <v>1</v>
      </c>
      <c r="AD26" s="67"/>
      <c r="AE26" s="68">
        <v>0</v>
      </c>
      <c r="AF26" s="67">
        <v>1</v>
      </c>
      <c r="AG26" s="68">
        <v>1</v>
      </c>
      <c r="AH26" s="68">
        <v>1</v>
      </c>
      <c r="AI26" s="67">
        <v>1</v>
      </c>
      <c r="AJ26" s="68">
        <v>1</v>
      </c>
      <c r="AK26" s="68">
        <v>1</v>
      </c>
      <c r="AL26" s="68">
        <v>1</v>
      </c>
      <c r="AM26" s="68">
        <v>1</v>
      </c>
      <c r="AN26" s="67">
        <v>1</v>
      </c>
      <c r="AO26" s="68">
        <v>1</v>
      </c>
      <c r="AP26" s="68">
        <v>1</v>
      </c>
      <c r="AQ26" s="68">
        <v>1</v>
      </c>
      <c r="AR26" s="68">
        <v>1</v>
      </c>
      <c r="AS26" s="67">
        <v>1</v>
      </c>
      <c r="AT26" s="68">
        <v>1</v>
      </c>
      <c r="AU26" s="68">
        <v>1</v>
      </c>
      <c r="AV26" s="68">
        <v>1</v>
      </c>
      <c r="AW26" s="68">
        <v>1</v>
      </c>
    </row>
    <row r="27" spans="2:49" ht="14.45" customHeight="1">
      <c r="B27" s="128"/>
      <c r="C27" s="71" t="s">
        <v>306</v>
      </c>
      <c r="D27" s="71" t="s">
        <v>307</v>
      </c>
      <c r="E27" s="67">
        <v>1</v>
      </c>
      <c r="F27" s="68">
        <v>0</v>
      </c>
      <c r="G27" s="67">
        <v>0</v>
      </c>
      <c r="H27" s="67">
        <v>0</v>
      </c>
      <c r="I27" s="68">
        <v>1</v>
      </c>
      <c r="J27" s="67">
        <v>0</v>
      </c>
      <c r="K27" s="68">
        <v>0</v>
      </c>
      <c r="L27" s="68">
        <v>0</v>
      </c>
      <c r="M27" s="68">
        <v>1</v>
      </c>
      <c r="N27" s="68">
        <v>1</v>
      </c>
      <c r="O27" s="67">
        <v>1</v>
      </c>
      <c r="P27" s="68">
        <v>1</v>
      </c>
      <c r="Q27" s="68">
        <v>1</v>
      </c>
      <c r="R27" s="68">
        <v>1</v>
      </c>
      <c r="S27" s="68">
        <v>1</v>
      </c>
      <c r="T27" s="67">
        <v>0</v>
      </c>
      <c r="U27" s="67">
        <v>1</v>
      </c>
      <c r="V27" s="68">
        <v>1</v>
      </c>
      <c r="W27" s="68">
        <v>1</v>
      </c>
      <c r="X27" s="68">
        <v>1</v>
      </c>
      <c r="Y27" s="67">
        <v>0</v>
      </c>
      <c r="Z27" s="68">
        <v>0</v>
      </c>
      <c r="AA27" s="68">
        <v>1</v>
      </c>
      <c r="AB27" s="68">
        <v>1</v>
      </c>
      <c r="AC27" s="68">
        <v>1</v>
      </c>
      <c r="AD27" s="67">
        <v>0</v>
      </c>
      <c r="AE27" s="68">
        <v>0</v>
      </c>
      <c r="AF27" s="67">
        <v>0</v>
      </c>
      <c r="AG27" s="68">
        <v>1</v>
      </c>
      <c r="AH27" s="68">
        <v>1</v>
      </c>
      <c r="AI27" s="67">
        <v>0</v>
      </c>
      <c r="AJ27" s="68">
        <v>0</v>
      </c>
      <c r="AK27" s="68">
        <v>0</v>
      </c>
      <c r="AL27" s="68">
        <v>0</v>
      </c>
      <c r="AM27" s="68">
        <v>1</v>
      </c>
      <c r="AN27" s="67">
        <v>0</v>
      </c>
      <c r="AO27" s="68">
        <v>1</v>
      </c>
      <c r="AP27" s="68">
        <v>1</v>
      </c>
      <c r="AQ27" s="68">
        <v>1</v>
      </c>
      <c r="AR27" s="68">
        <v>1</v>
      </c>
      <c r="AS27" s="67">
        <v>0</v>
      </c>
      <c r="AT27" s="68">
        <v>0</v>
      </c>
      <c r="AU27" s="68">
        <v>0</v>
      </c>
      <c r="AV27" s="68">
        <v>1</v>
      </c>
      <c r="AW27" s="68">
        <v>1</v>
      </c>
    </row>
    <row r="28" spans="2:49" ht="14.45" customHeight="1">
      <c r="B28" s="128"/>
      <c r="C28" s="71" t="s">
        <v>308</v>
      </c>
      <c r="D28" s="71" t="s">
        <v>309</v>
      </c>
      <c r="E28" s="67">
        <v>1</v>
      </c>
      <c r="F28" s="68">
        <v>1</v>
      </c>
      <c r="G28" s="67">
        <v>0</v>
      </c>
      <c r="H28" s="67">
        <v>0</v>
      </c>
      <c r="I28" s="68">
        <v>1</v>
      </c>
      <c r="J28" s="67">
        <v>1</v>
      </c>
      <c r="K28" s="68">
        <v>1</v>
      </c>
      <c r="L28" s="68">
        <v>1</v>
      </c>
      <c r="M28" s="68">
        <v>1</v>
      </c>
      <c r="N28" s="68">
        <v>1</v>
      </c>
      <c r="O28" s="67">
        <v>1</v>
      </c>
      <c r="P28" s="68">
        <v>1</v>
      </c>
      <c r="Q28" s="68">
        <v>1</v>
      </c>
      <c r="R28" s="68">
        <v>1</v>
      </c>
      <c r="S28" s="68">
        <v>1</v>
      </c>
      <c r="T28" s="67">
        <v>0</v>
      </c>
      <c r="U28" s="67">
        <v>1</v>
      </c>
      <c r="V28" s="68">
        <v>1</v>
      </c>
      <c r="W28" s="68">
        <v>1</v>
      </c>
      <c r="X28" s="68">
        <v>1</v>
      </c>
      <c r="Y28" s="67">
        <v>1</v>
      </c>
      <c r="Z28" s="68">
        <v>1</v>
      </c>
      <c r="AA28" s="68">
        <v>1</v>
      </c>
      <c r="AB28" s="68">
        <v>1</v>
      </c>
      <c r="AC28" s="68">
        <v>1</v>
      </c>
      <c r="AD28" s="67">
        <v>0</v>
      </c>
      <c r="AE28" s="68">
        <v>0</v>
      </c>
      <c r="AF28" s="67">
        <v>1</v>
      </c>
      <c r="AG28" s="68">
        <v>1</v>
      </c>
      <c r="AH28" s="68">
        <v>1</v>
      </c>
      <c r="AI28" s="67">
        <v>1</v>
      </c>
      <c r="AJ28" s="68">
        <v>1</v>
      </c>
      <c r="AK28" s="68">
        <v>1</v>
      </c>
      <c r="AL28" s="68">
        <v>1</v>
      </c>
      <c r="AM28" s="68">
        <v>1</v>
      </c>
      <c r="AN28" s="67">
        <v>1</v>
      </c>
      <c r="AO28" s="68">
        <v>1</v>
      </c>
      <c r="AP28" s="68">
        <v>1</v>
      </c>
      <c r="AQ28" s="68">
        <v>1</v>
      </c>
      <c r="AR28" s="68">
        <v>1</v>
      </c>
      <c r="AS28" s="67">
        <v>0</v>
      </c>
      <c r="AT28" s="68">
        <v>0</v>
      </c>
      <c r="AU28" s="68">
        <v>0</v>
      </c>
      <c r="AV28" s="68">
        <v>1</v>
      </c>
      <c r="AW28" s="68">
        <v>1</v>
      </c>
    </row>
    <row r="29" spans="2:49" ht="14.45" customHeight="1">
      <c r="B29" s="128"/>
      <c r="C29" s="71" t="s">
        <v>310</v>
      </c>
      <c r="D29" s="71" t="s">
        <v>311</v>
      </c>
      <c r="E29" s="67">
        <v>1</v>
      </c>
      <c r="F29" s="68">
        <v>1</v>
      </c>
      <c r="G29" s="67">
        <v>0</v>
      </c>
      <c r="H29" s="67">
        <v>0</v>
      </c>
      <c r="I29" s="68">
        <v>1</v>
      </c>
      <c r="J29" s="67">
        <v>1</v>
      </c>
      <c r="K29" s="68">
        <v>1</v>
      </c>
      <c r="L29" s="68">
        <v>1</v>
      </c>
      <c r="M29" s="68">
        <v>0</v>
      </c>
      <c r="N29" s="68">
        <v>0</v>
      </c>
      <c r="O29" s="67">
        <v>1</v>
      </c>
      <c r="P29" s="68">
        <v>1</v>
      </c>
      <c r="Q29" s="68">
        <v>1</v>
      </c>
      <c r="R29" s="68">
        <v>1</v>
      </c>
      <c r="S29" s="68">
        <v>1</v>
      </c>
      <c r="T29" s="67">
        <v>0</v>
      </c>
      <c r="U29" s="67">
        <v>1</v>
      </c>
      <c r="V29" s="68">
        <v>1</v>
      </c>
      <c r="W29" s="68">
        <v>1</v>
      </c>
      <c r="X29" s="68">
        <v>1</v>
      </c>
      <c r="Y29" s="67">
        <v>1</v>
      </c>
      <c r="Z29" s="68">
        <v>1</v>
      </c>
      <c r="AA29" s="68">
        <v>1</v>
      </c>
      <c r="AB29" s="68">
        <v>1</v>
      </c>
      <c r="AC29" s="68">
        <v>1</v>
      </c>
      <c r="AD29" s="67">
        <v>0</v>
      </c>
      <c r="AE29" s="68">
        <v>0</v>
      </c>
      <c r="AF29" s="67">
        <v>0</v>
      </c>
      <c r="AG29" s="68">
        <v>0</v>
      </c>
      <c r="AH29" s="68">
        <v>0</v>
      </c>
      <c r="AI29" s="67">
        <v>0</v>
      </c>
      <c r="AJ29" s="68">
        <v>0</v>
      </c>
      <c r="AK29" s="68">
        <v>0</v>
      </c>
      <c r="AL29" s="68">
        <v>1</v>
      </c>
      <c r="AM29" s="68">
        <v>1</v>
      </c>
      <c r="AN29" s="67">
        <v>0</v>
      </c>
      <c r="AO29" s="68">
        <v>0</v>
      </c>
      <c r="AP29" s="68">
        <v>1</v>
      </c>
      <c r="AQ29" s="68">
        <v>1</v>
      </c>
      <c r="AR29" s="68">
        <v>1</v>
      </c>
      <c r="AS29" s="67">
        <v>1</v>
      </c>
      <c r="AT29" s="68">
        <v>1</v>
      </c>
      <c r="AU29" s="68">
        <v>1</v>
      </c>
      <c r="AV29" s="68">
        <v>1</v>
      </c>
      <c r="AW29" s="68">
        <v>1</v>
      </c>
    </row>
    <row r="30" spans="2:49" ht="14.45" customHeight="1">
      <c r="B30" s="128" t="s">
        <v>312</v>
      </c>
      <c r="C30" s="71" t="s">
        <v>313</v>
      </c>
      <c r="D30" s="71" t="s">
        <v>307</v>
      </c>
      <c r="E30" s="67">
        <v>0</v>
      </c>
      <c r="F30" s="68">
        <v>0</v>
      </c>
      <c r="G30" s="67">
        <v>0</v>
      </c>
      <c r="H30" s="67">
        <v>0</v>
      </c>
      <c r="I30" s="68">
        <v>0</v>
      </c>
      <c r="J30" s="67">
        <v>0</v>
      </c>
      <c r="K30" s="68">
        <v>0</v>
      </c>
      <c r="L30" s="68">
        <v>0</v>
      </c>
      <c r="M30" s="68">
        <v>0</v>
      </c>
      <c r="N30" s="68">
        <v>0</v>
      </c>
      <c r="O30" s="67">
        <v>0</v>
      </c>
      <c r="P30" s="68">
        <v>0</v>
      </c>
      <c r="Q30" s="68">
        <v>0</v>
      </c>
      <c r="R30" s="68">
        <v>0</v>
      </c>
      <c r="S30" s="68">
        <v>0</v>
      </c>
      <c r="T30" s="67">
        <v>0</v>
      </c>
      <c r="U30" s="67">
        <v>0</v>
      </c>
      <c r="V30" s="68">
        <v>0</v>
      </c>
      <c r="W30" s="68">
        <v>0</v>
      </c>
      <c r="X30" s="68">
        <v>0</v>
      </c>
      <c r="Y30" s="67">
        <v>0</v>
      </c>
      <c r="Z30" s="68">
        <v>0</v>
      </c>
      <c r="AA30" s="68">
        <v>0</v>
      </c>
      <c r="AB30" s="68">
        <v>0</v>
      </c>
      <c r="AC30" s="68">
        <v>0</v>
      </c>
      <c r="AD30" s="67">
        <v>0</v>
      </c>
      <c r="AE30" s="68">
        <v>0</v>
      </c>
      <c r="AF30" s="67">
        <v>0</v>
      </c>
      <c r="AG30" s="68">
        <v>0</v>
      </c>
      <c r="AH30" s="68">
        <v>0</v>
      </c>
      <c r="AI30" s="67">
        <v>0</v>
      </c>
      <c r="AJ30" s="68">
        <v>0</v>
      </c>
      <c r="AK30" s="68">
        <v>0</v>
      </c>
      <c r="AL30" s="68">
        <v>0</v>
      </c>
      <c r="AM30" s="68">
        <v>0</v>
      </c>
      <c r="AN30" s="67">
        <v>0</v>
      </c>
      <c r="AO30" s="68">
        <v>0</v>
      </c>
      <c r="AP30" s="68">
        <v>0</v>
      </c>
      <c r="AQ30" s="68">
        <v>0</v>
      </c>
      <c r="AR30" s="68">
        <v>0</v>
      </c>
      <c r="AS30" s="67">
        <v>0</v>
      </c>
      <c r="AT30" s="68">
        <v>0</v>
      </c>
      <c r="AU30" s="68">
        <v>0</v>
      </c>
      <c r="AV30" s="68">
        <v>0</v>
      </c>
      <c r="AW30" s="68">
        <v>0</v>
      </c>
    </row>
    <row r="31" spans="2:49" ht="14.45" customHeight="1">
      <c r="B31" s="128"/>
      <c r="C31" s="71" t="s">
        <v>314</v>
      </c>
      <c r="D31" s="71" t="s">
        <v>315</v>
      </c>
      <c r="E31" s="67">
        <v>1</v>
      </c>
      <c r="F31" s="68">
        <v>1</v>
      </c>
      <c r="G31" s="67">
        <v>1</v>
      </c>
      <c r="H31" s="67">
        <v>1</v>
      </c>
      <c r="I31" s="68">
        <v>0</v>
      </c>
      <c r="J31" s="67">
        <v>1</v>
      </c>
      <c r="K31" s="68">
        <v>1</v>
      </c>
      <c r="L31" s="68">
        <v>0</v>
      </c>
      <c r="M31" s="68">
        <v>0</v>
      </c>
      <c r="N31" s="68">
        <v>0</v>
      </c>
      <c r="O31" s="67">
        <v>1</v>
      </c>
      <c r="P31" s="68">
        <v>1</v>
      </c>
      <c r="Q31" s="68">
        <v>0</v>
      </c>
      <c r="R31" s="68">
        <v>0</v>
      </c>
      <c r="S31" s="68">
        <v>0</v>
      </c>
      <c r="T31" s="67">
        <v>0</v>
      </c>
      <c r="U31" s="68">
        <v>0</v>
      </c>
      <c r="V31" s="68">
        <v>0</v>
      </c>
      <c r="W31" s="68">
        <v>0</v>
      </c>
      <c r="X31" s="68">
        <v>0</v>
      </c>
      <c r="Y31" s="67">
        <v>1</v>
      </c>
      <c r="Z31" s="68">
        <v>1</v>
      </c>
      <c r="AA31" s="68">
        <v>0</v>
      </c>
      <c r="AB31" s="68">
        <v>1</v>
      </c>
      <c r="AC31" s="68">
        <v>1</v>
      </c>
      <c r="AD31" s="67">
        <v>0</v>
      </c>
      <c r="AE31" s="68">
        <v>0</v>
      </c>
      <c r="AF31" s="67">
        <v>0</v>
      </c>
      <c r="AG31" s="68">
        <v>1</v>
      </c>
      <c r="AH31" s="68">
        <v>1</v>
      </c>
      <c r="AI31" s="67">
        <v>1</v>
      </c>
      <c r="AJ31" s="68">
        <v>0</v>
      </c>
      <c r="AK31" s="68">
        <v>0</v>
      </c>
      <c r="AL31" s="68">
        <v>0</v>
      </c>
      <c r="AM31" s="68">
        <v>0</v>
      </c>
      <c r="AN31" s="67">
        <v>0</v>
      </c>
      <c r="AO31" s="68">
        <v>0</v>
      </c>
      <c r="AP31" s="68">
        <v>0</v>
      </c>
      <c r="AQ31" s="68">
        <v>0</v>
      </c>
      <c r="AR31" s="68">
        <v>0</v>
      </c>
      <c r="AS31" s="67">
        <v>1</v>
      </c>
      <c r="AT31" s="68">
        <v>1</v>
      </c>
      <c r="AU31" s="68">
        <v>0</v>
      </c>
      <c r="AV31" s="68">
        <v>0</v>
      </c>
      <c r="AW31" s="68">
        <v>0</v>
      </c>
    </row>
    <row r="32" spans="2:49" ht="29.1" customHeight="1">
      <c r="B32" s="128"/>
      <c r="C32" s="71" t="s">
        <v>316</v>
      </c>
      <c r="D32" s="71" t="s">
        <v>317</v>
      </c>
      <c r="E32" s="67">
        <v>1</v>
      </c>
      <c r="F32" s="68">
        <v>1</v>
      </c>
      <c r="G32" s="67">
        <v>0</v>
      </c>
      <c r="H32" s="67">
        <v>0</v>
      </c>
      <c r="I32" s="68">
        <v>0</v>
      </c>
      <c r="J32" s="67">
        <v>0</v>
      </c>
      <c r="K32" s="68">
        <v>0</v>
      </c>
      <c r="L32" s="68">
        <v>0</v>
      </c>
      <c r="M32" s="68">
        <v>0</v>
      </c>
      <c r="N32" s="68">
        <v>0</v>
      </c>
      <c r="O32" s="67">
        <v>0</v>
      </c>
      <c r="P32" s="68">
        <v>0</v>
      </c>
      <c r="Q32" s="68">
        <v>0</v>
      </c>
      <c r="R32" s="68">
        <v>0</v>
      </c>
      <c r="S32" s="68">
        <v>0</v>
      </c>
      <c r="T32" s="67">
        <v>0</v>
      </c>
      <c r="U32" s="68">
        <v>0</v>
      </c>
      <c r="V32" s="68">
        <v>0</v>
      </c>
      <c r="W32" s="68">
        <v>0</v>
      </c>
      <c r="X32" s="68">
        <v>0</v>
      </c>
      <c r="Y32" s="67">
        <v>1</v>
      </c>
      <c r="Z32" s="68">
        <v>1</v>
      </c>
      <c r="AA32" s="68">
        <v>0</v>
      </c>
      <c r="AB32" s="68">
        <v>1</v>
      </c>
      <c r="AC32" s="68">
        <v>1</v>
      </c>
      <c r="AD32" s="67">
        <v>0</v>
      </c>
      <c r="AE32" s="68">
        <v>0</v>
      </c>
      <c r="AF32" s="67">
        <v>0</v>
      </c>
      <c r="AG32" s="68">
        <v>1</v>
      </c>
      <c r="AH32" s="68">
        <v>1</v>
      </c>
      <c r="AI32" s="67">
        <v>0</v>
      </c>
      <c r="AJ32" s="68">
        <v>0</v>
      </c>
      <c r="AK32" s="68">
        <v>0</v>
      </c>
      <c r="AL32" s="68">
        <v>0</v>
      </c>
      <c r="AM32" s="68">
        <v>0</v>
      </c>
      <c r="AN32" s="67">
        <v>0</v>
      </c>
      <c r="AO32" s="68">
        <v>0</v>
      </c>
      <c r="AP32" s="68">
        <v>0</v>
      </c>
      <c r="AQ32" s="68">
        <v>0</v>
      </c>
      <c r="AR32" s="68">
        <v>0</v>
      </c>
      <c r="AS32" s="67">
        <v>0</v>
      </c>
      <c r="AT32" s="68">
        <v>0</v>
      </c>
      <c r="AU32" s="68">
        <v>0</v>
      </c>
      <c r="AV32" s="68">
        <v>0</v>
      </c>
      <c r="AW32" s="68">
        <v>0</v>
      </c>
    </row>
    <row r="33" spans="2:49" ht="29.1" customHeight="1">
      <c r="B33" s="128"/>
      <c r="C33" s="71" t="s">
        <v>318</v>
      </c>
      <c r="D33" s="71" t="s">
        <v>319</v>
      </c>
      <c r="E33" s="67">
        <v>1</v>
      </c>
      <c r="F33" s="68">
        <v>1</v>
      </c>
      <c r="G33" s="67">
        <v>0</v>
      </c>
      <c r="H33" s="67">
        <v>0</v>
      </c>
      <c r="I33" s="68">
        <v>0</v>
      </c>
      <c r="J33" s="67">
        <v>0</v>
      </c>
      <c r="K33" s="68">
        <v>0</v>
      </c>
      <c r="L33" s="68">
        <v>0</v>
      </c>
      <c r="M33" s="68">
        <v>0</v>
      </c>
      <c r="N33" s="68">
        <v>0</v>
      </c>
      <c r="O33" s="67">
        <v>0</v>
      </c>
      <c r="P33" s="68">
        <v>0</v>
      </c>
      <c r="Q33" s="68">
        <v>0</v>
      </c>
      <c r="R33" s="68">
        <v>0</v>
      </c>
      <c r="S33" s="68">
        <v>0</v>
      </c>
      <c r="T33" s="67">
        <v>0</v>
      </c>
      <c r="U33" s="68">
        <v>0</v>
      </c>
      <c r="V33" s="68">
        <v>0</v>
      </c>
      <c r="W33" s="68">
        <v>0</v>
      </c>
      <c r="X33" s="68">
        <v>0</v>
      </c>
      <c r="Y33" s="67">
        <v>1</v>
      </c>
      <c r="Z33" s="68">
        <v>1</v>
      </c>
      <c r="AA33" s="68">
        <v>0</v>
      </c>
      <c r="AB33" s="68">
        <v>1</v>
      </c>
      <c r="AC33" s="68">
        <v>1</v>
      </c>
      <c r="AD33" s="67">
        <v>0</v>
      </c>
      <c r="AE33" s="68">
        <v>0</v>
      </c>
      <c r="AF33" s="67">
        <v>0</v>
      </c>
      <c r="AG33" s="68">
        <v>1</v>
      </c>
      <c r="AH33" s="68">
        <v>1</v>
      </c>
      <c r="AI33" s="67">
        <v>1</v>
      </c>
      <c r="AJ33" s="68">
        <v>0</v>
      </c>
      <c r="AK33" s="68">
        <v>0</v>
      </c>
      <c r="AL33" s="68">
        <v>0</v>
      </c>
      <c r="AM33" s="68">
        <v>0</v>
      </c>
      <c r="AN33" s="67">
        <v>0</v>
      </c>
      <c r="AO33" s="68">
        <v>0</v>
      </c>
      <c r="AP33" s="68">
        <v>0</v>
      </c>
      <c r="AQ33" s="68">
        <v>0</v>
      </c>
      <c r="AR33" s="68">
        <v>0</v>
      </c>
      <c r="AS33" s="67">
        <v>1</v>
      </c>
      <c r="AT33" s="68">
        <v>1</v>
      </c>
      <c r="AU33" s="68">
        <v>0</v>
      </c>
      <c r="AV33" s="68">
        <v>0</v>
      </c>
      <c r="AW33" s="68">
        <v>0</v>
      </c>
    </row>
    <row r="34" spans="2:49" ht="57" customHeight="1">
      <c r="B34" s="128" t="s">
        <v>320</v>
      </c>
      <c r="C34" s="71" t="s">
        <v>321</v>
      </c>
      <c r="D34" s="71" t="s">
        <v>322</v>
      </c>
      <c r="E34" s="67">
        <v>1</v>
      </c>
      <c r="F34" s="68">
        <v>1</v>
      </c>
      <c r="G34" s="67">
        <v>0</v>
      </c>
      <c r="H34" s="67">
        <v>0</v>
      </c>
      <c r="I34" s="68">
        <v>1</v>
      </c>
      <c r="J34" s="67">
        <v>1</v>
      </c>
      <c r="K34" s="68">
        <v>1</v>
      </c>
      <c r="L34" s="68">
        <v>1</v>
      </c>
      <c r="M34" s="68">
        <v>1</v>
      </c>
      <c r="N34" s="68">
        <v>1</v>
      </c>
      <c r="O34" s="67">
        <v>0</v>
      </c>
      <c r="P34" s="68">
        <v>0</v>
      </c>
      <c r="Q34" s="68">
        <v>1</v>
      </c>
      <c r="R34" s="68">
        <v>1</v>
      </c>
      <c r="S34" s="68">
        <v>1</v>
      </c>
      <c r="T34" s="67">
        <v>1</v>
      </c>
      <c r="U34" s="68">
        <v>1</v>
      </c>
      <c r="V34" s="68">
        <v>1</v>
      </c>
      <c r="W34" s="68">
        <v>1</v>
      </c>
      <c r="X34" s="68">
        <v>1</v>
      </c>
      <c r="Y34" s="67">
        <v>1</v>
      </c>
      <c r="Z34" s="68">
        <v>1</v>
      </c>
      <c r="AA34" s="68">
        <v>1</v>
      </c>
      <c r="AB34" s="68">
        <v>1</v>
      </c>
      <c r="AC34" s="68">
        <v>1</v>
      </c>
      <c r="AD34" s="67">
        <v>0</v>
      </c>
      <c r="AE34" s="68">
        <v>0</v>
      </c>
      <c r="AF34" s="67">
        <v>0</v>
      </c>
      <c r="AG34" s="68">
        <v>1</v>
      </c>
      <c r="AH34" s="68">
        <v>1</v>
      </c>
      <c r="AI34" s="67">
        <v>1</v>
      </c>
      <c r="AJ34" s="68">
        <v>1</v>
      </c>
      <c r="AK34" s="68">
        <v>1</v>
      </c>
      <c r="AL34" s="68">
        <v>1</v>
      </c>
      <c r="AM34" s="68">
        <v>1</v>
      </c>
      <c r="AN34" s="67">
        <v>1</v>
      </c>
      <c r="AO34" s="68">
        <v>1</v>
      </c>
      <c r="AP34" s="68">
        <v>1</v>
      </c>
      <c r="AQ34" s="68">
        <v>1</v>
      </c>
      <c r="AR34" s="68">
        <v>1</v>
      </c>
      <c r="AS34" s="67">
        <v>1</v>
      </c>
      <c r="AT34" s="68">
        <v>1</v>
      </c>
      <c r="AU34" s="68">
        <v>1</v>
      </c>
      <c r="AV34" s="68">
        <v>1</v>
      </c>
      <c r="AW34" s="68">
        <v>1</v>
      </c>
    </row>
    <row r="35" spans="2:49" ht="87.6" customHeight="1">
      <c r="B35" s="128"/>
      <c r="C35" s="71" t="s">
        <v>323</v>
      </c>
      <c r="D35" s="71" t="s">
        <v>324</v>
      </c>
      <c r="E35" s="67">
        <v>1</v>
      </c>
      <c r="F35" s="68">
        <v>1</v>
      </c>
      <c r="G35" s="67">
        <v>1</v>
      </c>
      <c r="H35" s="67">
        <v>1</v>
      </c>
      <c r="I35" s="68">
        <v>1</v>
      </c>
      <c r="J35" s="67">
        <v>0</v>
      </c>
      <c r="K35" s="68">
        <v>0</v>
      </c>
      <c r="L35" s="68">
        <v>0</v>
      </c>
      <c r="M35" s="68">
        <v>1</v>
      </c>
      <c r="N35" s="68">
        <v>1</v>
      </c>
      <c r="O35" s="67">
        <v>0</v>
      </c>
      <c r="P35" s="68">
        <v>0</v>
      </c>
      <c r="Q35" s="68">
        <v>1</v>
      </c>
      <c r="R35" s="68">
        <v>1</v>
      </c>
      <c r="S35" s="68">
        <v>1</v>
      </c>
      <c r="T35" s="67">
        <v>1</v>
      </c>
      <c r="U35" s="68">
        <v>1</v>
      </c>
      <c r="V35" s="68">
        <v>1</v>
      </c>
      <c r="W35" s="68">
        <v>1</v>
      </c>
      <c r="X35" s="68">
        <v>1</v>
      </c>
      <c r="Y35" s="67">
        <v>0</v>
      </c>
      <c r="Z35" s="68">
        <v>0</v>
      </c>
      <c r="AA35" s="68">
        <v>1</v>
      </c>
      <c r="AB35" s="68">
        <v>1</v>
      </c>
      <c r="AC35" s="68">
        <v>1</v>
      </c>
      <c r="AD35" s="67">
        <v>0</v>
      </c>
      <c r="AE35" s="68">
        <v>0</v>
      </c>
      <c r="AF35" s="67">
        <v>0</v>
      </c>
      <c r="AG35" s="68">
        <v>1</v>
      </c>
      <c r="AH35" s="68">
        <v>1</v>
      </c>
      <c r="AI35" s="67">
        <v>0</v>
      </c>
      <c r="AJ35" s="68">
        <v>0</v>
      </c>
      <c r="AK35" s="68">
        <v>0</v>
      </c>
      <c r="AL35" s="68">
        <v>1</v>
      </c>
      <c r="AM35" s="68">
        <v>1</v>
      </c>
      <c r="AN35" s="67">
        <v>1</v>
      </c>
      <c r="AO35" s="68">
        <v>1</v>
      </c>
      <c r="AP35" s="68">
        <v>1</v>
      </c>
      <c r="AQ35" s="68">
        <v>1</v>
      </c>
      <c r="AR35" s="68">
        <v>1</v>
      </c>
      <c r="AS35" s="67">
        <v>0</v>
      </c>
      <c r="AT35" s="68">
        <v>0</v>
      </c>
      <c r="AU35" s="68">
        <v>0</v>
      </c>
      <c r="AV35" s="68">
        <v>1</v>
      </c>
      <c r="AW35" s="68">
        <v>1</v>
      </c>
    </row>
    <row r="36" spans="2:49" ht="14.45" customHeight="1">
      <c r="B36" s="128"/>
      <c r="C36" s="71" t="s">
        <v>325</v>
      </c>
      <c r="D36" s="71" t="s">
        <v>326</v>
      </c>
      <c r="E36" s="67">
        <v>1</v>
      </c>
      <c r="F36" s="68">
        <v>1</v>
      </c>
      <c r="G36" s="67">
        <v>0</v>
      </c>
      <c r="H36" s="67">
        <v>0</v>
      </c>
      <c r="I36" s="68">
        <v>1</v>
      </c>
      <c r="J36" s="67">
        <v>1</v>
      </c>
      <c r="K36" s="68">
        <v>1</v>
      </c>
      <c r="L36" s="68">
        <v>1</v>
      </c>
      <c r="M36" s="68">
        <v>1</v>
      </c>
      <c r="N36" s="68">
        <v>1</v>
      </c>
      <c r="O36" s="67">
        <v>0</v>
      </c>
      <c r="P36" s="68">
        <v>0</v>
      </c>
      <c r="Q36" s="68">
        <v>1</v>
      </c>
      <c r="R36" s="68">
        <v>1</v>
      </c>
      <c r="S36" s="68">
        <v>1</v>
      </c>
      <c r="T36" s="67">
        <v>1</v>
      </c>
      <c r="U36" s="68">
        <v>1</v>
      </c>
      <c r="V36" s="68">
        <v>1</v>
      </c>
      <c r="W36" s="68">
        <v>1</v>
      </c>
      <c r="X36" s="68">
        <v>1</v>
      </c>
      <c r="Y36" s="67">
        <v>1</v>
      </c>
      <c r="Z36" s="68">
        <v>1</v>
      </c>
      <c r="AA36" s="68">
        <v>0</v>
      </c>
      <c r="AB36" s="68">
        <v>1</v>
      </c>
      <c r="AC36" s="68">
        <v>1</v>
      </c>
      <c r="AD36" s="67">
        <v>0</v>
      </c>
      <c r="AE36" s="68">
        <v>0</v>
      </c>
      <c r="AF36" s="67">
        <v>0</v>
      </c>
      <c r="AG36" s="68">
        <v>1</v>
      </c>
      <c r="AH36" s="68">
        <v>1</v>
      </c>
      <c r="AI36" s="67">
        <v>1</v>
      </c>
      <c r="AJ36" s="68">
        <v>1</v>
      </c>
      <c r="AK36" s="68">
        <v>1</v>
      </c>
      <c r="AL36" s="68">
        <v>1</v>
      </c>
      <c r="AM36" s="68">
        <v>1</v>
      </c>
      <c r="AN36" s="67">
        <v>1</v>
      </c>
      <c r="AO36" s="68">
        <v>1</v>
      </c>
      <c r="AP36" s="68">
        <v>1</v>
      </c>
      <c r="AQ36" s="68">
        <v>1</v>
      </c>
      <c r="AR36" s="68">
        <v>1</v>
      </c>
      <c r="AS36" s="67">
        <v>1</v>
      </c>
      <c r="AT36" s="68">
        <v>1</v>
      </c>
      <c r="AU36" s="68">
        <v>1</v>
      </c>
      <c r="AV36" s="68">
        <v>1</v>
      </c>
      <c r="AW36" s="68">
        <v>1</v>
      </c>
    </row>
    <row r="37" spans="2:49" ht="75.95" customHeight="1">
      <c r="B37" s="128"/>
      <c r="C37" s="71" t="s">
        <v>327</v>
      </c>
      <c r="D37" s="71" t="s">
        <v>328</v>
      </c>
      <c r="E37" s="67">
        <v>1</v>
      </c>
      <c r="F37" s="68">
        <v>1</v>
      </c>
      <c r="G37" s="67">
        <v>0</v>
      </c>
      <c r="H37" s="67">
        <v>0</v>
      </c>
      <c r="I37" s="68">
        <v>0</v>
      </c>
      <c r="J37" s="67">
        <v>1</v>
      </c>
      <c r="K37" s="68">
        <v>1</v>
      </c>
      <c r="L37" s="68">
        <v>1</v>
      </c>
      <c r="M37" s="68">
        <v>1</v>
      </c>
      <c r="N37" s="68">
        <v>1</v>
      </c>
      <c r="O37" s="67">
        <v>0</v>
      </c>
      <c r="P37" s="68">
        <v>0</v>
      </c>
      <c r="Q37" s="68">
        <v>1</v>
      </c>
      <c r="R37" s="68">
        <v>1</v>
      </c>
      <c r="S37" s="68">
        <v>1</v>
      </c>
      <c r="T37" s="67">
        <v>0</v>
      </c>
      <c r="U37" s="68">
        <v>1</v>
      </c>
      <c r="V37" s="68">
        <v>1</v>
      </c>
      <c r="W37" s="68">
        <v>1</v>
      </c>
      <c r="X37" s="68">
        <v>1</v>
      </c>
      <c r="Y37" s="67">
        <v>1</v>
      </c>
      <c r="Z37" s="68">
        <v>1</v>
      </c>
      <c r="AA37" s="68">
        <v>1</v>
      </c>
      <c r="AB37" s="68">
        <v>1</v>
      </c>
      <c r="AC37" s="68">
        <v>1</v>
      </c>
      <c r="AD37" s="67">
        <v>0</v>
      </c>
      <c r="AE37" s="68">
        <v>0</v>
      </c>
      <c r="AF37" s="67">
        <v>0</v>
      </c>
      <c r="AG37" s="68">
        <v>1</v>
      </c>
      <c r="AH37" s="68">
        <v>1</v>
      </c>
      <c r="AI37" s="67">
        <v>0</v>
      </c>
      <c r="AJ37" s="68">
        <v>0</v>
      </c>
      <c r="AK37" s="68">
        <v>0</v>
      </c>
      <c r="AL37" s="68">
        <v>1</v>
      </c>
      <c r="AM37" s="68">
        <v>1</v>
      </c>
      <c r="AN37" s="67">
        <v>1</v>
      </c>
      <c r="AO37" s="68">
        <v>1</v>
      </c>
      <c r="AP37" s="68">
        <v>1</v>
      </c>
      <c r="AQ37" s="68">
        <v>1</v>
      </c>
      <c r="AR37" s="68">
        <v>1</v>
      </c>
      <c r="AS37" s="67">
        <v>1</v>
      </c>
      <c r="AT37" s="68">
        <v>1</v>
      </c>
      <c r="AU37" s="68">
        <v>1</v>
      </c>
      <c r="AV37" s="68">
        <v>1</v>
      </c>
      <c r="AW37" s="68">
        <v>1</v>
      </c>
    </row>
    <row r="38" spans="2:49" ht="14.45" customHeight="1">
      <c r="B38" s="128" t="s">
        <v>329</v>
      </c>
      <c r="C38" s="71" t="s">
        <v>330</v>
      </c>
      <c r="D38" s="71" t="s">
        <v>331</v>
      </c>
      <c r="E38" s="67">
        <v>1</v>
      </c>
      <c r="F38" s="68">
        <v>1</v>
      </c>
      <c r="G38" s="67">
        <v>0</v>
      </c>
      <c r="H38" s="67">
        <v>0</v>
      </c>
      <c r="I38" s="68">
        <v>1</v>
      </c>
      <c r="J38" s="67">
        <v>1</v>
      </c>
      <c r="K38" s="68">
        <v>1</v>
      </c>
      <c r="L38" s="68">
        <v>1</v>
      </c>
      <c r="M38" s="68">
        <v>1</v>
      </c>
      <c r="N38" s="68">
        <v>1</v>
      </c>
      <c r="O38" s="67">
        <v>0</v>
      </c>
      <c r="P38" s="68">
        <v>0</v>
      </c>
      <c r="Q38" s="68">
        <v>1</v>
      </c>
      <c r="R38" s="68">
        <v>1</v>
      </c>
      <c r="S38" s="68">
        <v>1</v>
      </c>
      <c r="T38" s="67">
        <v>1</v>
      </c>
      <c r="U38" s="68">
        <v>1</v>
      </c>
      <c r="V38" s="68">
        <v>1</v>
      </c>
      <c r="W38" s="68">
        <v>1</v>
      </c>
      <c r="X38" s="68">
        <v>1</v>
      </c>
      <c r="Y38" s="67">
        <v>1</v>
      </c>
      <c r="Z38" s="68">
        <v>1</v>
      </c>
      <c r="AA38" s="68">
        <v>1</v>
      </c>
      <c r="AB38" s="68">
        <v>1</v>
      </c>
      <c r="AC38" s="68">
        <v>1</v>
      </c>
      <c r="AD38" s="67">
        <v>1</v>
      </c>
      <c r="AE38" s="68">
        <v>1</v>
      </c>
      <c r="AF38" s="67">
        <v>1</v>
      </c>
      <c r="AG38" s="68">
        <v>0</v>
      </c>
      <c r="AH38" s="68">
        <v>1</v>
      </c>
      <c r="AI38" s="67">
        <v>1</v>
      </c>
      <c r="AJ38" s="68">
        <v>1</v>
      </c>
      <c r="AK38" s="68">
        <v>1</v>
      </c>
      <c r="AL38" s="68">
        <v>1</v>
      </c>
      <c r="AM38" s="68">
        <v>1</v>
      </c>
      <c r="AN38" s="67">
        <v>0</v>
      </c>
      <c r="AO38" s="68">
        <v>0</v>
      </c>
      <c r="AP38" s="68">
        <v>1</v>
      </c>
      <c r="AQ38" s="68">
        <v>1</v>
      </c>
      <c r="AR38" s="68">
        <v>1</v>
      </c>
      <c r="AS38" s="67">
        <v>1</v>
      </c>
      <c r="AT38" s="68">
        <v>1</v>
      </c>
      <c r="AU38" s="68">
        <v>1</v>
      </c>
      <c r="AV38" s="68">
        <v>1</v>
      </c>
      <c r="AW38" s="68">
        <v>1</v>
      </c>
    </row>
    <row r="39" spans="2:49" ht="14.45" customHeight="1">
      <c r="B39" s="128"/>
      <c r="C39" s="71" t="s">
        <v>332</v>
      </c>
      <c r="D39" s="71" t="s">
        <v>333</v>
      </c>
      <c r="E39" s="67">
        <v>0</v>
      </c>
      <c r="F39" s="68">
        <v>0</v>
      </c>
      <c r="G39" s="67">
        <v>0</v>
      </c>
      <c r="H39" s="67">
        <v>0</v>
      </c>
      <c r="I39" s="68">
        <v>1</v>
      </c>
      <c r="J39" s="67">
        <v>0</v>
      </c>
      <c r="K39" s="67">
        <v>0</v>
      </c>
      <c r="L39" s="67">
        <v>1</v>
      </c>
      <c r="M39" s="68">
        <v>1</v>
      </c>
      <c r="N39" s="68">
        <v>1</v>
      </c>
      <c r="O39" s="67">
        <v>0</v>
      </c>
      <c r="P39" s="68">
        <v>0</v>
      </c>
      <c r="Q39" s="68">
        <v>1</v>
      </c>
      <c r="R39" s="68">
        <v>1</v>
      </c>
      <c r="S39" s="68">
        <v>1</v>
      </c>
      <c r="T39" s="67">
        <v>1</v>
      </c>
      <c r="U39" s="68">
        <v>1</v>
      </c>
      <c r="V39" s="68">
        <v>1</v>
      </c>
      <c r="W39" s="68">
        <v>1</v>
      </c>
      <c r="X39" s="68">
        <v>1</v>
      </c>
      <c r="Y39" s="67">
        <v>1</v>
      </c>
      <c r="Z39" s="68">
        <v>1</v>
      </c>
      <c r="AA39" s="68">
        <v>1</v>
      </c>
      <c r="AB39" s="68">
        <v>1</v>
      </c>
      <c r="AC39" s="68">
        <v>1</v>
      </c>
      <c r="AD39" s="67">
        <v>0</v>
      </c>
      <c r="AE39" s="68">
        <v>1</v>
      </c>
      <c r="AF39" s="67">
        <v>1</v>
      </c>
      <c r="AG39" s="68">
        <v>0</v>
      </c>
      <c r="AH39" s="68">
        <v>1</v>
      </c>
      <c r="AI39" s="67">
        <v>0</v>
      </c>
      <c r="AJ39" s="68">
        <v>1</v>
      </c>
      <c r="AK39" s="68">
        <v>1</v>
      </c>
      <c r="AL39" s="68">
        <v>1</v>
      </c>
      <c r="AM39" s="68">
        <v>1</v>
      </c>
      <c r="AN39" s="67">
        <v>0</v>
      </c>
      <c r="AO39" s="68">
        <v>0</v>
      </c>
      <c r="AP39" s="68">
        <v>1</v>
      </c>
      <c r="AQ39" s="68">
        <v>1</v>
      </c>
      <c r="AR39" s="68">
        <v>1</v>
      </c>
      <c r="AS39" s="67">
        <v>1</v>
      </c>
      <c r="AT39" s="68">
        <v>1</v>
      </c>
      <c r="AU39" s="68">
        <v>1</v>
      </c>
      <c r="AV39" s="68">
        <v>1</v>
      </c>
      <c r="AW39" s="68">
        <v>1</v>
      </c>
    </row>
    <row r="40" spans="2:49" ht="14.45" customHeight="1">
      <c r="B40" s="128"/>
      <c r="C40" s="71" t="s">
        <v>334</v>
      </c>
      <c r="D40" s="71" t="s">
        <v>335</v>
      </c>
      <c r="E40" s="67">
        <v>0</v>
      </c>
      <c r="F40" s="68">
        <v>0</v>
      </c>
      <c r="G40" s="67">
        <v>0</v>
      </c>
      <c r="H40" s="67">
        <v>0</v>
      </c>
      <c r="I40" s="68">
        <v>1</v>
      </c>
      <c r="J40" s="67">
        <v>0</v>
      </c>
      <c r="K40" s="67">
        <v>0</v>
      </c>
      <c r="L40" s="68">
        <v>0</v>
      </c>
      <c r="M40" s="68">
        <v>1</v>
      </c>
      <c r="N40" s="68">
        <v>1</v>
      </c>
      <c r="O40" s="67">
        <v>0</v>
      </c>
      <c r="P40" s="68">
        <v>0</v>
      </c>
      <c r="Q40" s="68">
        <v>1</v>
      </c>
      <c r="R40" s="68">
        <v>1</v>
      </c>
      <c r="S40" s="68">
        <v>1</v>
      </c>
      <c r="T40" s="67">
        <v>0</v>
      </c>
      <c r="U40" s="68">
        <v>1</v>
      </c>
      <c r="V40" s="68">
        <v>1</v>
      </c>
      <c r="W40" s="68">
        <v>0</v>
      </c>
      <c r="X40" s="68">
        <v>1</v>
      </c>
      <c r="Y40" s="67">
        <v>0</v>
      </c>
      <c r="Z40" s="68">
        <v>0</v>
      </c>
      <c r="AA40" s="68">
        <v>1</v>
      </c>
      <c r="AB40" s="68">
        <v>1</v>
      </c>
      <c r="AC40" s="68">
        <v>1</v>
      </c>
      <c r="AD40" s="67">
        <v>0</v>
      </c>
      <c r="AE40" s="68">
        <v>0</v>
      </c>
      <c r="AF40" s="67">
        <v>0</v>
      </c>
      <c r="AG40" s="68">
        <v>0</v>
      </c>
      <c r="AH40" s="68">
        <v>0</v>
      </c>
      <c r="AI40" s="67">
        <v>0</v>
      </c>
      <c r="AJ40" s="68">
        <v>0</v>
      </c>
      <c r="AK40" s="68">
        <v>0</v>
      </c>
      <c r="AL40" s="68">
        <v>1</v>
      </c>
      <c r="AM40" s="68">
        <v>1</v>
      </c>
      <c r="AN40" s="67">
        <v>0</v>
      </c>
      <c r="AO40" s="68">
        <v>0</v>
      </c>
      <c r="AP40" s="68">
        <v>1</v>
      </c>
      <c r="AQ40" s="68">
        <v>1</v>
      </c>
      <c r="AR40" s="68">
        <v>1</v>
      </c>
      <c r="AS40" s="67">
        <v>0</v>
      </c>
      <c r="AT40" s="68">
        <v>0</v>
      </c>
      <c r="AU40" s="68">
        <v>0</v>
      </c>
      <c r="AV40" s="68">
        <v>1</v>
      </c>
      <c r="AW40" s="68">
        <v>1</v>
      </c>
    </row>
    <row r="41" spans="2:49" ht="14.45" customHeight="1">
      <c r="B41" s="128"/>
      <c r="C41" s="71" t="s">
        <v>336</v>
      </c>
      <c r="D41" s="71" t="s">
        <v>337</v>
      </c>
      <c r="E41" s="67">
        <v>1</v>
      </c>
      <c r="F41" s="68">
        <v>1</v>
      </c>
      <c r="G41" s="67">
        <v>0</v>
      </c>
      <c r="H41" s="67">
        <v>0</v>
      </c>
      <c r="I41" s="68">
        <v>1</v>
      </c>
      <c r="J41" s="67">
        <v>1</v>
      </c>
      <c r="K41" s="68">
        <v>1</v>
      </c>
      <c r="L41" s="68">
        <v>1</v>
      </c>
      <c r="M41" s="68">
        <v>1</v>
      </c>
      <c r="N41" s="68">
        <v>1</v>
      </c>
      <c r="O41" s="67">
        <v>0</v>
      </c>
      <c r="P41" s="68">
        <v>0</v>
      </c>
      <c r="Q41" s="68">
        <v>1</v>
      </c>
      <c r="R41" s="68">
        <v>1</v>
      </c>
      <c r="S41" s="68">
        <v>1</v>
      </c>
      <c r="T41" s="67">
        <v>1</v>
      </c>
      <c r="U41" s="68">
        <v>1</v>
      </c>
      <c r="V41" s="68">
        <v>1</v>
      </c>
      <c r="W41" s="68">
        <v>1</v>
      </c>
      <c r="X41" s="68">
        <v>1</v>
      </c>
      <c r="Y41" s="67">
        <v>1</v>
      </c>
      <c r="Z41" s="68">
        <v>1</v>
      </c>
      <c r="AA41" s="68">
        <v>1</v>
      </c>
      <c r="AB41" s="68">
        <v>1</v>
      </c>
      <c r="AC41" s="68">
        <v>1</v>
      </c>
      <c r="AD41" s="67">
        <v>1</v>
      </c>
      <c r="AE41" s="68">
        <v>1</v>
      </c>
      <c r="AF41" s="67">
        <v>1</v>
      </c>
      <c r="AG41" s="68">
        <v>0</v>
      </c>
      <c r="AH41" s="68">
        <v>1</v>
      </c>
      <c r="AI41" s="67">
        <v>1</v>
      </c>
      <c r="AJ41" s="68">
        <v>1</v>
      </c>
      <c r="AK41" s="68">
        <v>1</v>
      </c>
      <c r="AL41" s="68">
        <v>1</v>
      </c>
      <c r="AM41" s="68">
        <v>1</v>
      </c>
      <c r="AN41" s="67">
        <v>1</v>
      </c>
      <c r="AO41" s="68">
        <v>1</v>
      </c>
      <c r="AP41" s="68">
        <v>1</v>
      </c>
      <c r="AQ41" s="68">
        <v>1</v>
      </c>
      <c r="AR41" s="68">
        <v>1</v>
      </c>
      <c r="AS41" s="67">
        <v>0</v>
      </c>
      <c r="AT41" s="68">
        <v>0</v>
      </c>
      <c r="AU41" s="68">
        <v>0</v>
      </c>
      <c r="AV41" s="68">
        <v>1</v>
      </c>
      <c r="AW41" s="68">
        <v>1</v>
      </c>
    </row>
    <row r="42" spans="2:49" ht="14.45" customHeight="1">
      <c r="B42" s="128"/>
      <c r="C42" s="71" t="s">
        <v>338</v>
      </c>
      <c r="D42" s="71" t="s">
        <v>339</v>
      </c>
      <c r="E42" s="67">
        <v>1</v>
      </c>
      <c r="F42" s="68">
        <v>1</v>
      </c>
      <c r="G42" s="67">
        <v>1</v>
      </c>
      <c r="H42" s="67">
        <v>0</v>
      </c>
      <c r="I42" s="68">
        <v>1</v>
      </c>
      <c r="J42" s="67">
        <v>1</v>
      </c>
      <c r="K42" s="68">
        <v>1</v>
      </c>
      <c r="L42" s="68">
        <v>1</v>
      </c>
      <c r="M42" s="68">
        <v>1</v>
      </c>
      <c r="N42" s="68">
        <v>1</v>
      </c>
      <c r="O42" s="67">
        <v>0</v>
      </c>
      <c r="P42" s="68">
        <v>0</v>
      </c>
      <c r="Q42" s="68">
        <v>1</v>
      </c>
      <c r="R42" s="68">
        <v>1</v>
      </c>
      <c r="S42" s="68">
        <v>1</v>
      </c>
      <c r="T42" s="67">
        <v>0</v>
      </c>
      <c r="U42" s="68">
        <v>1</v>
      </c>
      <c r="V42" s="68">
        <v>1</v>
      </c>
      <c r="W42" s="68">
        <v>0</v>
      </c>
      <c r="X42" s="68">
        <v>1</v>
      </c>
      <c r="Y42" s="67">
        <v>1</v>
      </c>
      <c r="Z42" s="68">
        <v>1</v>
      </c>
      <c r="AA42" s="68">
        <v>1</v>
      </c>
      <c r="AB42" s="68">
        <v>1</v>
      </c>
      <c r="AC42" s="68">
        <v>1</v>
      </c>
      <c r="AD42" s="67">
        <v>0</v>
      </c>
      <c r="AE42" s="68">
        <v>0</v>
      </c>
      <c r="AF42" s="67">
        <v>0</v>
      </c>
      <c r="AG42" s="68">
        <v>0</v>
      </c>
      <c r="AH42" s="68">
        <v>1</v>
      </c>
      <c r="AI42" s="67">
        <v>1</v>
      </c>
      <c r="AJ42" s="68">
        <v>1</v>
      </c>
      <c r="AK42" s="68">
        <v>0</v>
      </c>
      <c r="AL42" s="68">
        <v>1</v>
      </c>
      <c r="AM42" s="68">
        <v>1</v>
      </c>
      <c r="AN42" s="67">
        <v>0</v>
      </c>
      <c r="AO42" s="68">
        <v>1</v>
      </c>
      <c r="AP42" s="68">
        <v>1</v>
      </c>
      <c r="AQ42" s="68">
        <v>1</v>
      </c>
      <c r="AR42" s="68">
        <v>1</v>
      </c>
      <c r="AS42" s="67">
        <v>0</v>
      </c>
      <c r="AT42" s="68">
        <v>0</v>
      </c>
      <c r="AU42" s="68">
        <v>0</v>
      </c>
      <c r="AV42" s="68">
        <v>1</v>
      </c>
      <c r="AW42" s="68">
        <v>1</v>
      </c>
    </row>
    <row r="43" spans="2:49" ht="14.45" customHeight="1">
      <c r="B43" s="128"/>
      <c r="C43" s="71" t="s">
        <v>340</v>
      </c>
      <c r="D43" s="71" t="s">
        <v>341</v>
      </c>
      <c r="E43" s="67">
        <v>1</v>
      </c>
      <c r="F43" s="68">
        <v>0</v>
      </c>
      <c r="G43" s="67">
        <v>0</v>
      </c>
      <c r="H43" s="67">
        <v>0</v>
      </c>
      <c r="I43" s="68">
        <v>1</v>
      </c>
      <c r="J43" s="67">
        <v>0</v>
      </c>
      <c r="K43" s="68">
        <v>0</v>
      </c>
      <c r="L43" s="68">
        <v>0</v>
      </c>
      <c r="M43" s="68">
        <v>0</v>
      </c>
      <c r="N43" s="68">
        <v>0</v>
      </c>
      <c r="O43" s="67">
        <v>0</v>
      </c>
      <c r="P43" s="68">
        <v>0</v>
      </c>
      <c r="Q43" s="68">
        <v>1</v>
      </c>
      <c r="R43" s="68">
        <v>1</v>
      </c>
      <c r="S43" s="68">
        <v>1</v>
      </c>
      <c r="T43" s="67">
        <v>0</v>
      </c>
      <c r="U43" s="68">
        <v>1</v>
      </c>
      <c r="V43" s="68">
        <v>1</v>
      </c>
      <c r="W43" s="68">
        <v>1</v>
      </c>
      <c r="X43" s="68">
        <v>1</v>
      </c>
      <c r="Y43" s="67">
        <v>1</v>
      </c>
      <c r="Z43" s="68">
        <v>1</v>
      </c>
      <c r="AA43" s="68">
        <v>1</v>
      </c>
      <c r="AB43" s="68">
        <v>1</v>
      </c>
      <c r="AC43" s="68">
        <v>1</v>
      </c>
      <c r="AD43" s="67">
        <v>0</v>
      </c>
      <c r="AE43" s="68">
        <v>0</v>
      </c>
      <c r="AF43" s="67">
        <v>0</v>
      </c>
      <c r="AG43" s="68">
        <v>0</v>
      </c>
      <c r="AH43" s="68">
        <v>1</v>
      </c>
      <c r="AI43" s="67">
        <v>0</v>
      </c>
      <c r="AJ43" s="68">
        <v>0</v>
      </c>
      <c r="AK43" s="68">
        <v>0</v>
      </c>
      <c r="AL43" s="68">
        <v>1</v>
      </c>
      <c r="AM43" s="68">
        <v>1</v>
      </c>
      <c r="AN43" s="67">
        <v>0</v>
      </c>
      <c r="AO43" s="68">
        <v>1</v>
      </c>
      <c r="AP43" s="68">
        <v>1</v>
      </c>
      <c r="AQ43" s="68">
        <v>1</v>
      </c>
      <c r="AR43" s="68">
        <v>1</v>
      </c>
      <c r="AS43" s="67">
        <v>0</v>
      </c>
      <c r="AT43" s="68">
        <v>0</v>
      </c>
      <c r="AU43" s="68">
        <v>0</v>
      </c>
      <c r="AV43" s="68">
        <v>1</v>
      </c>
      <c r="AW43" s="68">
        <v>1</v>
      </c>
    </row>
    <row r="44" spans="2:49" ht="14.45" customHeight="1">
      <c r="B44" s="128"/>
      <c r="C44" s="71" t="s">
        <v>342</v>
      </c>
      <c r="D44" s="71" t="s">
        <v>343</v>
      </c>
      <c r="E44" s="67">
        <v>1</v>
      </c>
      <c r="F44" s="68">
        <v>1</v>
      </c>
      <c r="G44" s="67">
        <v>0</v>
      </c>
      <c r="H44" s="67">
        <v>0</v>
      </c>
      <c r="I44" s="68">
        <v>1</v>
      </c>
      <c r="J44" s="67">
        <v>1</v>
      </c>
      <c r="K44" s="68">
        <v>1</v>
      </c>
      <c r="L44" s="68">
        <v>1</v>
      </c>
      <c r="M44" s="68">
        <v>1</v>
      </c>
      <c r="N44" s="68">
        <v>1</v>
      </c>
      <c r="O44" s="67">
        <v>0</v>
      </c>
      <c r="P44" s="68">
        <v>0</v>
      </c>
      <c r="Q44" s="68">
        <v>1</v>
      </c>
      <c r="R44" s="67">
        <v>1</v>
      </c>
      <c r="S44" s="68">
        <v>1</v>
      </c>
      <c r="T44" s="67">
        <v>0</v>
      </c>
      <c r="U44" s="68">
        <v>1</v>
      </c>
      <c r="V44" s="68">
        <v>1</v>
      </c>
      <c r="W44" s="68">
        <v>1</v>
      </c>
      <c r="X44" s="68">
        <v>1</v>
      </c>
      <c r="Y44" s="67">
        <v>0</v>
      </c>
      <c r="Z44" s="68">
        <v>0</v>
      </c>
      <c r="AA44" s="68">
        <v>1</v>
      </c>
      <c r="AB44" s="68">
        <v>1</v>
      </c>
      <c r="AC44" s="68">
        <v>1</v>
      </c>
      <c r="AD44" s="67">
        <v>1</v>
      </c>
      <c r="AE44" s="68">
        <v>1</v>
      </c>
      <c r="AF44" s="67">
        <v>1</v>
      </c>
      <c r="AG44" s="68">
        <v>0</v>
      </c>
      <c r="AH44" s="68">
        <v>1</v>
      </c>
      <c r="AI44" s="67">
        <v>1</v>
      </c>
      <c r="AJ44" s="68">
        <v>1</v>
      </c>
      <c r="AK44" s="68">
        <v>0</v>
      </c>
      <c r="AL44" s="68">
        <v>1</v>
      </c>
      <c r="AM44" s="68">
        <v>1</v>
      </c>
      <c r="AN44" s="67">
        <v>1</v>
      </c>
      <c r="AO44" s="68">
        <v>1</v>
      </c>
      <c r="AP44" s="68">
        <v>1</v>
      </c>
      <c r="AQ44" s="68">
        <v>1</v>
      </c>
      <c r="AR44" s="68">
        <v>1</v>
      </c>
      <c r="AS44" s="67">
        <v>0</v>
      </c>
      <c r="AT44" s="68">
        <v>0</v>
      </c>
      <c r="AU44" s="68">
        <v>0</v>
      </c>
      <c r="AV44" s="68">
        <v>1</v>
      </c>
      <c r="AW44" s="68">
        <v>1</v>
      </c>
    </row>
    <row r="45" spans="2:49" ht="14.45" customHeight="1">
      <c r="B45" s="128" t="s">
        <v>344</v>
      </c>
      <c r="C45" s="71" t="s">
        <v>345</v>
      </c>
      <c r="D45" s="71" t="s">
        <v>346</v>
      </c>
      <c r="E45" s="67">
        <v>1</v>
      </c>
      <c r="F45" s="68">
        <v>1</v>
      </c>
      <c r="G45" s="67">
        <v>0</v>
      </c>
      <c r="H45" s="67">
        <v>0</v>
      </c>
      <c r="I45" s="68">
        <v>0</v>
      </c>
      <c r="J45" s="67">
        <v>0</v>
      </c>
      <c r="K45" s="68">
        <v>0</v>
      </c>
      <c r="L45" s="68">
        <v>0</v>
      </c>
      <c r="M45" s="68">
        <v>0</v>
      </c>
      <c r="N45" s="68">
        <v>0</v>
      </c>
      <c r="O45" s="67">
        <v>0</v>
      </c>
      <c r="P45" s="68">
        <v>0</v>
      </c>
      <c r="Q45" s="68">
        <v>0</v>
      </c>
      <c r="R45" s="67">
        <v>0</v>
      </c>
      <c r="S45" s="68">
        <v>0</v>
      </c>
      <c r="T45" s="67">
        <v>1</v>
      </c>
      <c r="U45" s="68">
        <v>0</v>
      </c>
      <c r="V45" s="68">
        <v>0</v>
      </c>
      <c r="W45" s="68">
        <v>0</v>
      </c>
      <c r="X45" s="68">
        <v>0</v>
      </c>
      <c r="Y45" s="67">
        <v>1</v>
      </c>
      <c r="Z45" s="68">
        <v>1</v>
      </c>
      <c r="AA45" s="68">
        <v>1</v>
      </c>
      <c r="AB45" s="68">
        <v>1</v>
      </c>
      <c r="AC45" s="68">
        <v>1</v>
      </c>
      <c r="AD45" s="67">
        <v>0</v>
      </c>
      <c r="AE45" s="68">
        <v>0</v>
      </c>
      <c r="AF45" s="67">
        <v>0</v>
      </c>
      <c r="AG45" s="68">
        <v>1</v>
      </c>
      <c r="AH45" s="68">
        <v>1</v>
      </c>
      <c r="AI45" s="67">
        <v>1</v>
      </c>
      <c r="AJ45" s="68">
        <v>0</v>
      </c>
      <c r="AK45" s="68">
        <v>0</v>
      </c>
      <c r="AL45" s="68">
        <v>0</v>
      </c>
      <c r="AM45" s="68">
        <v>0</v>
      </c>
      <c r="AN45" s="67">
        <v>1</v>
      </c>
      <c r="AO45" s="68">
        <v>1</v>
      </c>
      <c r="AP45" s="68">
        <v>0</v>
      </c>
      <c r="AQ45" s="68">
        <v>0</v>
      </c>
      <c r="AR45" s="68">
        <v>0</v>
      </c>
      <c r="AS45" s="67">
        <v>0</v>
      </c>
      <c r="AT45" s="68">
        <v>0</v>
      </c>
      <c r="AU45" s="68">
        <v>0</v>
      </c>
      <c r="AV45" s="68">
        <v>0</v>
      </c>
      <c r="AW45" s="68">
        <v>0</v>
      </c>
    </row>
    <row r="46" spans="2:49" ht="14.45" customHeight="1">
      <c r="B46" s="128"/>
      <c r="C46" s="71" t="s">
        <v>347</v>
      </c>
      <c r="D46" s="71" t="s">
        <v>348</v>
      </c>
      <c r="E46" s="67">
        <v>1</v>
      </c>
      <c r="F46" s="68">
        <v>1</v>
      </c>
      <c r="G46" s="67">
        <v>0</v>
      </c>
      <c r="H46" s="67">
        <v>0</v>
      </c>
      <c r="I46" s="68">
        <v>0</v>
      </c>
      <c r="J46" s="67">
        <v>1</v>
      </c>
      <c r="K46" s="68">
        <v>1</v>
      </c>
      <c r="L46" s="68">
        <v>0</v>
      </c>
      <c r="M46" s="68">
        <v>0</v>
      </c>
      <c r="N46" s="68">
        <v>0</v>
      </c>
      <c r="O46" s="67">
        <v>1</v>
      </c>
      <c r="P46" s="68">
        <v>1</v>
      </c>
      <c r="Q46" s="68">
        <v>0</v>
      </c>
      <c r="R46" s="68">
        <v>0</v>
      </c>
      <c r="S46" s="68">
        <v>0</v>
      </c>
      <c r="T46" s="67">
        <v>1</v>
      </c>
      <c r="U46" s="68">
        <v>0</v>
      </c>
      <c r="V46" s="68">
        <v>0</v>
      </c>
      <c r="W46" s="68">
        <v>0</v>
      </c>
      <c r="X46" s="68">
        <v>0</v>
      </c>
      <c r="Y46" s="67">
        <v>1</v>
      </c>
      <c r="Z46" s="68">
        <v>1</v>
      </c>
      <c r="AA46" s="68">
        <v>1</v>
      </c>
      <c r="AB46" s="68">
        <v>1</v>
      </c>
      <c r="AC46" s="68">
        <v>1</v>
      </c>
      <c r="AD46" s="67">
        <v>0</v>
      </c>
      <c r="AE46" s="68">
        <v>0</v>
      </c>
      <c r="AF46" s="67">
        <v>0</v>
      </c>
      <c r="AG46" s="68">
        <v>1</v>
      </c>
      <c r="AH46" s="68">
        <v>1</v>
      </c>
      <c r="AI46" s="67">
        <v>1</v>
      </c>
      <c r="AJ46" s="68">
        <v>0</v>
      </c>
      <c r="AK46" s="68">
        <v>0</v>
      </c>
      <c r="AL46" s="68">
        <v>0</v>
      </c>
      <c r="AM46" s="68">
        <v>0</v>
      </c>
      <c r="AN46" s="67">
        <v>1</v>
      </c>
      <c r="AO46" s="68">
        <v>1</v>
      </c>
      <c r="AP46" s="68">
        <v>0</v>
      </c>
      <c r="AQ46" s="68">
        <v>0</v>
      </c>
      <c r="AR46" s="68">
        <v>0</v>
      </c>
      <c r="AS46" s="67">
        <v>1</v>
      </c>
      <c r="AT46" s="68">
        <v>1</v>
      </c>
      <c r="AU46" s="68">
        <v>0</v>
      </c>
      <c r="AV46" s="68">
        <v>0</v>
      </c>
      <c r="AW46" s="68">
        <v>0</v>
      </c>
    </row>
    <row r="47" spans="2:49" ht="14.45" customHeight="1">
      <c r="B47" s="128"/>
      <c r="C47" s="71" t="s">
        <v>349</v>
      </c>
      <c r="D47" s="72" t="s">
        <v>350</v>
      </c>
      <c r="E47" s="67">
        <v>1</v>
      </c>
      <c r="F47" s="68">
        <v>1</v>
      </c>
      <c r="G47" s="67">
        <v>0</v>
      </c>
      <c r="H47" s="67">
        <v>0</v>
      </c>
      <c r="I47" s="68">
        <v>0</v>
      </c>
      <c r="J47" s="67">
        <v>0</v>
      </c>
      <c r="K47" s="67">
        <v>1</v>
      </c>
      <c r="L47" s="68">
        <v>0</v>
      </c>
      <c r="M47" s="68">
        <v>1</v>
      </c>
      <c r="N47" s="68">
        <v>1</v>
      </c>
      <c r="O47" s="67">
        <v>0</v>
      </c>
      <c r="P47" s="68">
        <v>0</v>
      </c>
      <c r="Q47" s="68">
        <v>0</v>
      </c>
      <c r="R47" s="68">
        <v>0</v>
      </c>
      <c r="S47" s="68">
        <v>0</v>
      </c>
      <c r="T47" s="67">
        <v>1</v>
      </c>
      <c r="U47" s="68">
        <v>0</v>
      </c>
      <c r="V47" s="68">
        <v>0</v>
      </c>
      <c r="W47" s="67">
        <v>1</v>
      </c>
      <c r="X47" s="68">
        <v>0</v>
      </c>
      <c r="Y47" s="67">
        <v>0</v>
      </c>
      <c r="Z47" s="68">
        <v>1</v>
      </c>
      <c r="AA47" s="68">
        <v>1</v>
      </c>
      <c r="AB47" s="68">
        <v>1</v>
      </c>
      <c r="AC47" s="68">
        <v>1</v>
      </c>
      <c r="AD47" s="67">
        <v>0</v>
      </c>
      <c r="AE47" s="68">
        <v>0</v>
      </c>
      <c r="AF47" s="67">
        <v>0</v>
      </c>
      <c r="AG47" s="68">
        <v>1</v>
      </c>
      <c r="AH47" s="68">
        <v>1</v>
      </c>
      <c r="AI47" s="67">
        <v>1</v>
      </c>
      <c r="AJ47" s="68">
        <v>0</v>
      </c>
      <c r="AK47" s="68">
        <v>0</v>
      </c>
      <c r="AL47" s="68">
        <v>0</v>
      </c>
      <c r="AM47" s="68">
        <v>0</v>
      </c>
      <c r="AN47" s="67">
        <v>0</v>
      </c>
      <c r="AO47" s="68">
        <v>1</v>
      </c>
      <c r="AP47" s="68">
        <v>0</v>
      </c>
      <c r="AQ47" s="68">
        <v>0</v>
      </c>
      <c r="AR47" s="68">
        <v>0</v>
      </c>
      <c r="AS47" s="67">
        <v>1</v>
      </c>
      <c r="AT47" s="68">
        <v>0</v>
      </c>
      <c r="AU47" s="68">
        <v>0</v>
      </c>
      <c r="AV47" s="68">
        <v>0</v>
      </c>
      <c r="AW47" s="68">
        <v>0</v>
      </c>
    </row>
    <row r="48" spans="2:49" ht="75.95" customHeight="1">
      <c r="B48" s="128"/>
      <c r="C48" s="71" t="s">
        <v>351</v>
      </c>
      <c r="D48" s="71" t="s">
        <v>352</v>
      </c>
      <c r="E48" s="67">
        <v>1</v>
      </c>
      <c r="F48" s="68">
        <v>1</v>
      </c>
      <c r="G48" s="67">
        <v>0</v>
      </c>
      <c r="H48" s="67">
        <v>0</v>
      </c>
      <c r="I48" s="68">
        <v>0</v>
      </c>
      <c r="J48" s="67">
        <v>1</v>
      </c>
      <c r="K48" s="68">
        <v>1</v>
      </c>
      <c r="L48" s="68">
        <v>0</v>
      </c>
      <c r="M48" s="68">
        <v>0</v>
      </c>
      <c r="N48" s="68">
        <v>0</v>
      </c>
      <c r="O48" s="67">
        <v>1</v>
      </c>
      <c r="P48" s="68">
        <v>1</v>
      </c>
      <c r="Q48" s="68">
        <v>0</v>
      </c>
      <c r="R48" s="68">
        <v>0</v>
      </c>
      <c r="S48" s="68">
        <v>0</v>
      </c>
      <c r="T48" s="67">
        <v>1</v>
      </c>
      <c r="U48" s="68">
        <v>0</v>
      </c>
      <c r="V48" s="68">
        <v>0</v>
      </c>
      <c r="W48" s="68">
        <v>0</v>
      </c>
      <c r="X48" s="68">
        <v>0</v>
      </c>
      <c r="Y48" s="67">
        <v>1</v>
      </c>
      <c r="Z48" s="68">
        <v>1</v>
      </c>
      <c r="AA48" s="68">
        <v>1</v>
      </c>
      <c r="AB48" s="68">
        <v>1</v>
      </c>
      <c r="AC48" s="68">
        <v>1</v>
      </c>
      <c r="AD48" s="67">
        <v>0</v>
      </c>
      <c r="AE48" s="68">
        <v>0</v>
      </c>
      <c r="AF48" s="67">
        <v>0</v>
      </c>
      <c r="AG48" s="68">
        <v>1</v>
      </c>
      <c r="AH48" s="68">
        <v>1</v>
      </c>
      <c r="AI48" s="67">
        <v>0</v>
      </c>
      <c r="AJ48" s="68">
        <v>0</v>
      </c>
      <c r="AK48" s="68">
        <v>0</v>
      </c>
      <c r="AL48" s="68">
        <v>0</v>
      </c>
      <c r="AM48" s="68">
        <v>0</v>
      </c>
      <c r="AN48" s="67">
        <v>0</v>
      </c>
      <c r="AO48" s="68">
        <v>1</v>
      </c>
      <c r="AP48" s="68">
        <v>0</v>
      </c>
      <c r="AQ48" s="68">
        <v>0</v>
      </c>
      <c r="AR48" s="68">
        <v>0</v>
      </c>
      <c r="AS48" s="67">
        <v>1</v>
      </c>
      <c r="AT48" s="68">
        <v>0</v>
      </c>
      <c r="AU48" s="68">
        <v>0</v>
      </c>
      <c r="AV48" s="68">
        <v>0</v>
      </c>
      <c r="AW48" s="68">
        <v>0</v>
      </c>
    </row>
    <row r="49" spans="2:49" ht="52.5" customHeight="1">
      <c r="B49" s="128"/>
      <c r="C49" s="71" t="s">
        <v>353</v>
      </c>
      <c r="D49" s="71" t="s">
        <v>354</v>
      </c>
      <c r="E49" s="67">
        <v>1</v>
      </c>
      <c r="F49" s="68">
        <v>1</v>
      </c>
      <c r="G49" s="67">
        <v>1</v>
      </c>
      <c r="H49" s="67">
        <v>1</v>
      </c>
      <c r="I49" s="68">
        <v>0</v>
      </c>
      <c r="J49" s="67">
        <v>0</v>
      </c>
      <c r="K49" s="68">
        <v>0</v>
      </c>
      <c r="L49" s="68">
        <v>0</v>
      </c>
      <c r="M49" s="68">
        <v>0</v>
      </c>
      <c r="N49" s="68">
        <v>0</v>
      </c>
      <c r="O49" s="67">
        <v>0</v>
      </c>
      <c r="P49" s="68">
        <v>0</v>
      </c>
      <c r="Q49" s="68">
        <v>0</v>
      </c>
      <c r="R49" s="68">
        <v>0</v>
      </c>
      <c r="S49" s="68">
        <v>0</v>
      </c>
      <c r="T49" s="67">
        <v>1</v>
      </c>
      <c r="U49" s="68">
        <v>0</v>
      </c>
      <c r="V49" s="68">
        <v>0</v>
      </c>
      <c r="W49" s="68">
        <v>0</v>
      </c>
      <c r="X49" s="68">
        <v>0</v>
      </c>
      <c r="Y49" s="67">
        <v>1</v>
      </c>
      <c r="Z49" s="68">
        <v>1</v>
      </c>
      <c r="AA49" s="68">
        <v>1</v>
      </c>
      <c r="AB49" s="68">
        <v>1</v>
      </c>
      <c r="AC49" s="68">
        <v>1</v>
      </c>
      <c r="AD49" s="67">
        <v>0</v>
      </c>
      <c r="AE49" s="68">
        <v>0</v>
      </c>
      <c r="AF49" s="67">
        <v>0</v>
      </c>
      <c r="AG49" s="68">
        <v>1</v>
      </c>
      <c r="AH49" s="68">
        <v>1</v>
      </c>
      <c r="AI49" s="67">
        <v>0</v>
      </c>
      <c r="AJ49" s="68">
        <v>0</v>
      </c>
      <c r="AK49" s="68">
        <v>0</v>
      </c>
      <c r="AL49" s="68">
        <v>0</v>
      </c>
      <c r="AM49" s="68">
        <v>0</v>
      </c>
      <c r="AN49" s="67">
        <v>1</v>
      </c>
      <c r="AO49" s="68">
        <v>1</v>
      </c>
      <c r="AP49" s="68">
        <v>0</v>
      </c>
      <c r="AQ49" s="68">
        <v>0</v>
      </c>
      <c r="AR49" s="68">
        <v>0</v>
      </c>
      <c r="AS49" s="67">
        <v>1</v>
      </c>
      <c r="AT49" s="68">
        <v>0</v>
      </c>
      <c r="AU49" s="68">
        <v>0</v>
      </c>
      <c r="AV49" s="68">
        <v>0</v>
      </c>
      <c r="AW49" s="68">
        <v>0</v>
      </c>
    </row>
    <row r="50" spans="2:49" ht="14.45" customHeight="1">
      <c r="B50" s="128" t="s">
        <v>355</v>
      </c>
      <c r="C50" s="71" t="s">
        <v>356</v>
      </c>
      <c r="D50" s="71" t="s">
        <v>357</v>
      </c>
      <c r="E50" s="67">
        <v>0</v>
      </c>
      <c r="F50" s="68">
        <v>0</v>
      </c>
      <c r="G50" s="67">
        <v>0</v>
      </c>
      <c r="H50" s="67">
        <v>0</v>
      </c>
      <c r="I50" s="68"/>
      <c r="J50" s="67">
        <v>0</v>
      </c>
      <c r="K50" s="68">
        <v>0</v>
      </c>
      <c r="L50" s="68">
        <v>0</v>
      </c>
      <c r="M50" s="68">
        <v>0</v>
      </c>
      <c r="N50" s="68">
        <v>0</v>
      </c>
      <c r="O50" s="67">
        <v>0</v>
      </c>
      <c r="P50" s="68">
        <v>0</v>
      </c>
      <c r="Q50" s="68">
        <v>0</v>
      </c>
      <c r="R50" s="68">
        <v>0</v>
      </c>
      <c r="S50" s="68">
        <v>0</v>
      </c>
      <c r="T50" s="67">
        <v>0</v>
      </c>
      <c r="U50" s="68">
        <v>0</v>
      </c>
      <c r="V50" s="68">
        <v>0</v>
      </c>
      <c r="W50" s="68">
        <v>0</v>
      </c>
      <c r="X50" s="68">
        <v>0</v>
      </c>
      <c r="Y50" s="67">
        <v>0</v>
      </c>
      <c r="Z50" s="68">
        <v>0</v>
      </c>
      <c r="AA50" s="68">
        <v>0</v>
      </c>
      <c r="AB50" s="68">
        <v>0</v>
      </c>
      <c r="AC50" s="68">
        <v>0</v>
      </c>
      <c r="AD50" s="67">
        <v>0</v>
      </c>
      <c r="AE50" s="68">
        <v>0</v>
      </c>
      <c r="AF50" s="67">
        <v>0</v>
      </c>
      <c r="AG50" s="68">
        <v>0</v>
      </c>
      <c r="AH50" s="68">
        <v>0</v>
      </c>
      <c r="AI50" s="67">
        <v>0</v>
      </c>
      <c r="AJ50" s="68">
        <v>0</v>
      </c>
      <c r="AK50" s="68">
        <v>0</v>
      </c>
      <c r="AL50" s="68">
        <v>0</v>
      </c>
      <c r="AM50" s="68">
        <v>0</v>
      </c>
      <c r="AN50" s="67">
        <v>0</v>
      </c>
      <c r="AO50" s="68">
        <v>0</v>
      </c>
      <c r="AP50" s="68">
        <v>0</v>
      </c>
      <c r="AQ50" s="68">
        <v>0</v>
      </c>
      <c r="AR50" s="68">
        <v>0</v>
      </c>
      <c r="AS50" s="67">
        <v>0</v>
      </c>
      <c r="AT50" s="68">
        <v>0</v>
      </c>
      <c r="AU50" s="68">
        <v>0</v>
      </c>
      <c r="AV50" s="68">
        <v>0</v>
      </c>
      <c r="AW50" s="68">
        <v>0</v>
      </c>
    </row>
    <row r="51" spans="2:49" ht="29.1" customHeight="1">
      <c r="B51" s="128"/>
      <c r="C51" s="71" t="s">
        <v>358</v>
      </c>
      <c r="D51" s="71" t="s">
        <v>359</v>
      </c>
      <c r="E51" s="67">
        <v>0</v>
      </c>
      <c r="F51" s="68">
        <v>0</v>
      </c>
      <c r="G51" s="67">
        <v>0</v>
      </c>
      <c r="H51" s="67">
        <v>0</v>
      </c>
      <c r="I51" s="68"/>
      <c r="J51" s="67">
        <v>0</v>
      </c>
      <c r="K51" s="68">
        <v>0</v>
      </c>
      <c r="L51" s="68">
        <v>0</v>
      </c>
      <c r="M51" s="68">
        <v>0</v>
      </c>
      <c r="N51" s="68">
        <v>0</v>
      </c>
      <c r="O51" s="67">
        <v>0</v>
      </c>
      <c r="P51" s="68">
        <v>0</v>
      </c>
      <c r="Q51" s="68">
        <v>0</v>
      </c>
      <c r="R51" s="68">
        <v>0</v>
      </c>
      <c r="S51" s="68">
        <v>0</v>
      </c>
      <c r="T51" s="67">
        <v>0</v>
      </c>
      <c r="U51" s="68">
        <v>0</v>
      </c>
      <c r="V51" s="68">
        <v>0</v>
      </c>
      <c r="W51" s="68">
        <v>0</v>
      </c>
      <c r="X51" s="68">
        <v>0</v>
      </c>
      <c r="Y51" s="67">
        <v>0</v>
      </c>
      <c r="Z51" s="68">
        <v>0</v>
      </c>
      <c r="AA51" s="68">
        <v>0</v>
      </c>
      <c r="AB51" s="68">
        <v>0</v>
      </c>
      <c r="AC51" s="68">
        <v>0</v>
      </c>
      <c r="AD51" s="67">
        <v>0</v>
      </c>
      <c r="AE51" s="68">
        <v>0</v>
      </c>
      <c r="AF51" s="67">
        <v>0</v>
      </c>
      <c r="AG51" s="68">
        <v>0</v>
      </c>
      <c r="AH51" s="68">
        <v>0</v>
      </c>
      <c r="AI51" s="67">
        <v>0</v>
      </c>
      <c r="AJ51" s="68">
        <v>0</v>
      </c>
      <c r="AK51" s="68">
        <v>0</v>
      </c>
      <c r="AL51" s="68">
        <v>0</v>
      </c>
      <c r="AM51" s="68">
        <v>0</v>
      </c>
      <c r="AN51" s="67">
        <v>0</v>
      </c>
      <c r="AO51" s="68">
        <v>0</v>
      </c>
      <c r="AP51" s="68">
        <v>0</v>
      </c>
      <c r="AQ51" s="68">
        <v>0</v>
      </c>
      <c r="AR51" s="68">
        <v>0</v>
      </c>
      <c r="AS51" s="67">
        <v>0</v>
      </c>
      <c r="AT51" s="68">
        <v>0</v>
      </c>
      <c r="AU51" s="68">
        <v>0</v>
      </c>
      <c r="AV51" s="68">
        <v>0</v>
      </c>
      <c r="AW51" s="68">
        <v>0</v>
      </c>
    </row>
    <row r="52" spans="2:49" ht="42.95" customHeight="1">
      <c r="B52" s="70" t="s">
        <v>360</v>
      </c>
      <c r="C52" s="71" t="s">
        <v>361</v>
      </c>
      <c r="D52" s="71" t="s">
        <v>362</v>
      </c>
      <c r="E52" s="67">
        <v>1</v>
      </c>
      <c r="F52" s="68">
        <v>1</v>
      </c>
      <c r="G52" s="67">
        <v>1</v>
      </c>
      <c r="H52" s="67">
        <v>1</v>
      </c>
      <c r="I52" s="68">
        <v>1</v>
      </c>
      <c r="J52" s="67">
        <v>1</v>
      </c>
      <c r="K52" s="68">
        <v>1</v>
      </c>
      <c r="L52" s="68">
        <v>1</v>
      </c>
      <c r="M52" s="68">
        <v>0</v>
      </c>
      <c r="N52" s="68">
        <v>0</v>
      </c>
      <c r="O52" s="67">
        <v>0</v>
      </c>
      <c r="P52" s="68">
        <v>0</v>
      </c>
      <c r="Q52" s="68">
        <v>0</v>
      </c>
      <c r="R52" s="68">
        <v>0</v>
      </c>
      <c r="S52" s="68">
        <v>0</v>
      </c>
      <c r="T52" s="67">
        <v>0</v>
      </c>
      <c r="U52" s="68">
        <v>0</v>
      </c>
      <c r="V52" s="68">
        <v>0</v>
      </c>
      <c r="W52" s="68">
        <v>0</v>
      </c>
      <c r="X52" s="68">
        <v>0</v>
      </c>
      <c r="Y52" s="67">
        <v>1</v>
      </c>
      <c r="Z52" s="68">
        <v>1</v>
      </c>
      <c r="AA52" s="68">
        <v>1</v>
      </c>
      <c r="AB52" s="68">
        <v>0</v>
      </c>
      <c r="AC52" s="68">
        <v>0</v>
      </c>
      <c r="AD52" s="67">
        <v>1</v>
      </c>
      <c r="AE52" s="68">
        <v>1</v>
      </c>
      <c r="AF52" s="67">
        <v>1</v>
      </c>
      <c r="AG52" s="68">
        <v>0</v>
      </c>
      <c r="AH52" s="68">
        <v>0</v>
      </c>
      <c r="AI52" s="67">
        <v>1</v>
      </c>
      <c r="AJ52" s="68">
        <v>1</v>
      </c>
      <c r="AK52" s="68">
        <v>1</v>
      </c>
      <c r="AL52" s="68">
        <v>0</v>
      </c>
      <c r="AM52" s="68">
        <v>0</v>
      </c>
      <c r="AN52" s="67">
        <v>1</v>
      </c>
      <c r="AO52" s="68">
        <v>0</v>
      </c>
      <c r="AP52" s="68">
        <v>0</v>
      </c>
      <c r="AQ52" s="68">
        <v>0</v>
      </c>
      <c r="AR52" s="68">
        <v>0</v>
      </c>
      <c r="AS52" s="67">
        <v>1</v>
      </c>
      <c r="AT52" s="68">
        <v>1</v>
      </c>
      <c r="AU52" s="68">
        <v>1</v>
      </c>
      <c r="AV52" s="68">
        <v>1</v>
      </c>
      <c r="AW52" s="68">
        <v>0</v>
      </c>
    </row>
    <row r="53" spans="2:49" ht="58.5" customHeight="1">
      <c r="B53" s="70" t="s">
        <v>363</v>
      </c>
      <c r="C53" s="71" t="s">
        <v>364</v>
      </c>
      <c r="D53" s="71" t="s">
        <v>365</v>
      </c>
      <c r="E53" s="67">
        <v>0</v>
      </c>
      <c r="F53" s="68">
        <v>0</v>
      </c>
      <c r="G53" s="67">
        <v>0</v>
      </c>
      <c r="H53" s="67">
        <v>0</v>
      </c>
      <c r="I53" s="68">
        <v>0</v>
      </c>
      <c r="J53" s="67">
        <v>0</v>
      </c>
      <c r="K53" s="68">
        <v>0</v>
      </c>
      <c r="L53" s="68">
        <v>0</v>
      </c>
      <c r="M53" s="68">
        <v>0</v>
      </c>
      <c r="N53" s="68">
        <v>0</v>
      </c>
      <c r="O53" s="67">
        <v>0</v>
      </c>
      <c r="P53" s="68">
        <v>0</v>
      </c>
      <c r="Q53" s="68">
        <v>0</v>
      </c>
      <c r="R53" s="68">
        <v>0</v>
      </c>
      <c r="S53" s="68">
        <v>0</v>
      </c>
      <c r="T53" s="67">
        <v>0</v>
      </c>
      <c r="U53" s="68">
        <v>0</v>
      </c>
      <c r="V53" s="68">
        <v>0</v>
      </c>
      <c r="W53" s="68">
        <v>0</v>
      </c>
      <c r="X53" s="68">
        <v>0</v>
      </c>
      <c r="Y53" s="67">
        <v>0</v>
      </c>
      <c r="Z53" s="68">
        <v>0</v>
      </c>
      <c r="AA53" s="68">
        <v>0</v>
      </c>
      <c r="AB53" s="68">
        <v>0</v>
      </c>
      <c r="AC53" s="68">
        <v>0</v>
      </c>
      <c r="AD53" s="67">
        <v>0</v>
      </c>
      <c r="AE53" s="68">
        <v>0</v>
      </c>
      <c r="AF53" s="67">
        <v>0</v>
      </c>
      <c r="AG53" s="68">
        <v>0</v>
      </c>
      <c r="AH53" s="68">
        <v>0</v>
      </c>
      <c r="AI53" s="67">
        <v>0</v>
      </c>
      <c r="AJ53" s="68">
        <v>0</v>
      </c>
      <c r="AK53" s="68">
        <v>0</v>
      </c>
      <c r="AL53" s="68">
        <v>0</v>
      </c>
      <c r="AM53" s="68">
        <v>0</v>
      </c>
      <c r="AN53" s="67">
        <v>0</v>
      </c>
      <c r="AO53" s="68">
        <v>0</v>
      </c>
      <c r="AP53" s="68">
        <v>0</v>
      </c>
      <c r="AQ53" s="68">
        <v>0</v>
      </c>
      <c r="AR53" s="68">
        <v>0</v>
      </c>
      <c r="AS53" s="67">
        <v>0</v>
      </c>
      <c r="AT53" s="68">
        <v>0</v>
      </c>
      <c r="AU53" s="68">
        <v>0</v>
      </c>
      <c r="AV53" s="68">
        <v>0</v>
      </c>
      <c r="AW53" s="68">
        <v>0</v>
      </c>
    </row>
    <row r="54" spans="2:49" ht="29.45" customHeight="1">
      <c r="B54" s="70" t="s">
        <v>366</v>
      </c>
      <c r="C54" s="71" t="s">
        <v>367</v>
      </c>
      <c r="D54" s="71" t="s">
        <v>368</v>
      </c>
      <c r="E54" s="67">
        <v>0</v>
      </c>
      <c r="F54" s="68">
        <v>0</v>
      </c>
      <c r="G54" s="67">
        <v>0</v>
      </c>
      <c r="H54" s="67">
        <v>0</v>
      </c>
      <c r="I54" s="68">
        <v>0</v>
      </c>
      <c r="J54" s="67">
        <v>0</v>
      </c>
      <c r="K54" s="68">
        <v>0</v>
      </c>
      <c r="L54" s="68">
        <v>0</v>
      </c>
      <c r="M54" s="68">
        <v>0</v>
      </c>
      <c r="N54" s="68">
        <v>0</v>
      </c>
      <c r="O54" s="67">
        <v>0</v>
      </c>
      <c r="P54" s="68">
        <v>0</v>
      </c>
      <c r="Q54" s="68">
        <v>0</v>
      </c>
      <c r="R54" s="68">
        <v>0</v>
      </c>
      <c r="S54" s="68">
        <v>0</v>
      </c>
      <c r="T54" s="67">
        <v>0</v>
      </c>
      <c r="U54" s="68">
        <v>0</v>
      </c>
      <c r="V54" s="68">
        <v>0</v>
      </c>
      <c r="W54" s="68">
        <v>0</v>
      </c>
      <c r="X54" s="68">
        <v>0</v>
      </c>
      <c r="Y54" s="67">
        <v>0</v>
      </c>
      <c r="Z54" s="68">
        <v>0</v>
      </c>
      <c r="AA54" s="68">
        <v>0</v>
      </c>
      <c r="AB54" s="68">
        <v>0</v>
      </c>
      <c r="AC54" s="68">
        <v>0</v>
      </c>
      <c r="AD54" s="67">
        <v>0</v>
      </c>
      <c r="AE54" s="68">
        <v>0</v>
      </c>
      <c r="AF54" s="67">
        <v>0</v>
      </c>
      <c r="AG54" s="68">
        <v>0</v>
      </c>
      <c r="AH54" s="68">
        <v>0</v>
      </c>
      <c r="AI54" s="67">
        <v>0</v>
      </c>
      <c r="AJ54" s="68">
        <v>0</v>
      </c>
      <c r="AK54" s="68">
        <v>0</v>
      </c>
      <c r="AL54" s="68">
        <v>0</v>
      </c>
      <c r="AM54" s="68">
        <v>0</v>
      </c>
      <c r="AN54" s="67">
        <v>0</v>
      </c>
      <c r="AO54" s="68">
        <v>0</v>
      </c>
      <c r="AP54" s="68">
        <v>0</v>
      </c>
      <c r="AQ54" s="68">
        <v>0</v>
      </c>
      <c r="AR54" s="68">
        <v>0</v>
      </c>
      <c r="AS54" s="67">
        <v>0</v>
      </c>
      <c r="AT54" s="68">
        <v>0</v>
      </c>
      <c r="AU54" s="68">
        <v>0</v>
      </c>
      <c r="AV54" s="68">
        <v>0</v>
      </c>
      <c r="AW54" s="68">
        <v>0</v>
      </c>
    </row>
    <row r="55" spans="2:49" ht="29.1" customHeight="1">
      <c r="B55" s="129" t="s">
        <v>369</v>
      </c>
      <c r="C55" s="71" t="s">
        <v>370</v>
      </c>
      <c r="D55" s="71" t="s">
        <v>371</v>
      </c>
      <c r="E55" s="67">
        <v>1</v>
      </c>
      <c r="F55" s="68">
        <v>1</v>
      </c>
      <c r="G55" s="67">
        <v>0</v>
      </c>
      <c r="H55" s="67">
        <v>0</v>
      </c>
      <c r="I55" s="68">
        <v>0</v>
      </c>
      <c r="J55" s="67">
        <v>1</v>
      </c>
      <c r="K55" s="68">
        <v>1</v>
      </c>
      <c r="L55" s="68">
        <v>1</v>
      </c>
      <c r="M55" s="68">
        <v>0</v>
      </c>
      <c r="N55" s="68">
        <v>0</v>
      </c>
      <c r="O55" s="67">
        <v>0</v>
      </c>
      <c r="P55" s="68">
        <v>0</v>
      </c>
      <c r="Q55" s="68">
        <v>1</v>
      </c>
      <c r="R55" s="68">
        <v>1</v>
      </c>
      <c r="S55" s="68">
        <v>1</v>
      </c>
      <c r="T55" s="67">
        <v>0</v>
      </c>
      <c r="U55" s="68">
        <v>0</v>
      </c>
      <c r="V55" s="68">
        <v>0</v>
      </c>
      <c r="W55" s="68">
        <v>1</v>
      </c>
      <c r="X55" s="68">
        <v>1</v>
      </c>
      <c r="Y55" s="67">
        <v>0</v>
      </c>
      <c r="Z55" s="68">
        <v>1</v>
      </c>
      <c r="AA55" s="68">
        <v>0</v>
      </c>
      <c r="AB55" s="68">
        <v>1</v>
      </c>
      <c r="AC55" s="68">
        <v>1</v>
      </c>
      <c r="AD55" s="67">
        <v>0</v>
      </c>
      <c r="AE55" s="68">
        <v>0</v>
      </c>
      <c r="AF55" s="67">
        <v>0</v>
      </c>
      <c r="AG55" s="68">
        <v>0</v>
      </c>
      <c r="AH55" s="68">
        <v>0</v>
      </c>
      <c r="AI55" s="67">
        <v>1</v>
      </c>
      <c r="AJ55" s="68">
        <v>0</v>
      </c>
      <c r="AK55" s="68">
        <v>0</v>
      </c>
      <c r="AL55" s="68">
        <v>1</v>
      </c>
      <c r="AM55" s="68">
        <v>1</v>
      </c>
      <c r="AN55" s="67">
        <v>0</v>
      </c>
      <c r="AO55" s="68">
        <v>1</v>
      </c>
      <c r="AP55" s="68">
        <v>1</v>
      </c>
      <c r="AQ55" s="68">
        <v>1</v>
      </c>
      <c r="AR55" s="68">
        <v>1</v>
      </c>
      <c r="AS55" s="67">
        <v>1</v>
      </c>
      <c r="AT55" s="68">
        <v>1</v>
      </c>
      <c r="AU55" s="68">
        <v>1</v>
      </c>
      <c r="AV55" s="68">
        <v>1</v>
      </c>
      <c r="AW55" s="68">
        <v>0</v>
      </c>
    </row>
    <row r="56" spans="2:49" ht="29.1" customHeight="1">
      <c r="B56" s="129"/>
      <c r="C56" s="71" t="s">
        <v>372</v>
      </c>
      <c r="D56" s="71" t="s">
        <v>373</v>
      </c>
      <c r="E56" s="67">
        <v>0</v>
      </c>
      <c r="F56" s="68">
        <v>0</v>
      </c>
      <c r="G56" s="67">
        <v>0</v>
      </c>
      <c r="H56" s="67">
        <v>0</v>
      </c>
      <c r="I56" s="68">
        <v>0</v>
      </c>
      <c r="J56" s="67">
        <v>0</v>
      </c>
      <c r="K56" s="68">
        <v>0</v>
      </c>
      <c r="L56" s="68">
        <v>0</v>
      </c>
      <c r="M56" s="68">
        <v>0</v>
      </c>
      <c r="N56" s="68">
        <v>0</v>
      </c>
      <c r="O56" s="67">
        <v>0</v>
      </c>
      <c r="P56" s="68">
        <v>0</v>
      </c>
      <c r="Q56" s="68">
        <v>1</v>
      </c>
      <c r="R56" s="68">
        <v>1</v>
      </c>
      <c r="S56" s="68">
        <v>0</v>
      </c>
      <c r="T56" s="67">
        <v>0</v>
      </c>
      <c r="U56" s="68">
        <v>0</v>
      </c>
      <c r="V56" s="68">
        <v>0</v>
      </c>
      <c r="W56" s="68">
        <v>1</v>
      </c>
      <c r="X56" s="68">
        <v>1</v>
      </c>
      <c r="Y56" s="67">
        <v>0</v>
      </c>
      <c r="Z56" s="68">
        <v>1</v>
      </c>
      <c r="AA56" s="68">
        <v>0</v>
      </c>
      <c r="AB56" s="68">
        <v>1</v>
      </c>
      <c r="AC56" s="68">
        <v>1</v>
      </c>
      <c r="AD56" s="67">
        <v>0</v>
      </c>
      <c r="AE56" s="68">
        <v>0</v>
      </c>
      <c r="AF56" s="67">
        <v>0</v>
      </c>
      <c r="AG56" s="68">
        <v>0</v>
      </c>
      <c r="AH56" s="68">
        <v>0</v>
      </c>
      <c r="AI56" s="67">
        <v>0</v>
      </c>
      <c r="AJ56" s="68">
        <v>0</v>
      </c>
      <c r="AK56" s="68">
        <v>0</v>
      </c>
      <c r="AL56" s="68">
        <v>1</v>
      </c>
      <c r="AM56" s="68">
        <v>1</v>
      </c>
      <c r="AN56" s="67">
        <v>0</v>
      </c>
      <c r="AO56" s="68">
        <v>0</v>
      </c>
      <c r="AP56" s="68">
        <v>0</v>
      </c>
      <c r="AQ56" s="68">
        <v>1</v>
      </c>
      <c r="AR56" s="68">
        <v>1</v>
      </c>
      <c r="AS56" s="67">
        <v>0</v>
      </c>
      <c r="AT56" s="68">
        <v>0</v>
      </c>
      <c r="AU56" s="68">
        <v>0</v>
      </c>
      <c r="AV56" s="68">
        <v>1</v>
      </c>
      <c r="AW56" s="68">
        <v>0</v>
      </c>
    </row>
    <row r="57" spans="2:49" ht="29.1" customHeight="1">
      <c r="B57" s="71" t="s">
        <v>374</v>
      </c>
      <c r="C57" s="71" t="s">
        <v>375</v>
      </c>
      <c r="D57" s="71" t="s">
        <v>376</v>
      </c>
      <c r="E57" s="67">
        <v>0</v>
      </c>
      <c r="F57" s="68">
        <v>0</v>
      </c>
      <c r="G57" s="67">
        <v>0</v>
      </c>
      <c r="H57" s="67">
        <v>0</v>
      </c>
      <c r="I57" s="68">
        <v>0</v>
      </c>
      <c r="J57" s="67">
        <v>0</v>
      </c>
      <c r="K57" s="68">
        <v>0</v>
      </c>
      <c r="L57" s="68">
        <v>0</v>
      </c>
      <c r="M57" s="68">
        <v>0</v>
      </c>
      <c r="N57" s="68">
        <v>0</v>
      </c>
      <c r="O57" s="67">
        <v>0</v>
      </c>
      <c r="P57" s="68">
        <v>0</v>
      </c>
      <c r="Q57" s="68">
        <v>0</v>
      </c>
      <c r="R57" s="68">
        <v>0</v>
      </c>
      <c r="S57" s="68">
        <v>0</v>
      </c>
      <c r="T57" s="67">
        <v>0</v>
      </c>
      <c r="U57" s="68">
        <v>0</v>
      </c>
      <c r="V57" s="68">
        <v>0</v>
      </c>
      <c r="W57" s="68">
        <v>0</v>
      </c>
      <c r="X57" s="68">
        <v>0</v>
      </c>
      <c r="Y57" s="67">
        <v>0</v>
      </c>
      <c r="Z57" s="68">
        <v>0</v>
      </c>
      <c r="AA57" s="68">
        <v>0</v>
      </c>
      <c r="AB57" s="68">
        <v>0</v>
      </c>
      <c r="AC57" s="68">
        <v>0</v>
      </c>
      <c r="AD57" s="67">
        <v>0</v>
      </c>
      <c r="AE57" s="68">
        <v>0</v>
      </c>
      <c r="AF57" s="67">
        <v>0</v>
      </c>
      <c r="AG57" s="68">
        <v>0</v>
      </c>
      <c r="AH57" s="68">
        <v>0</v>
      </c>
      <c r="AI57" s="67">
        <v>0</v>
      </c>
      <c r="AJ57" s="68">
        <v>0</v>
      </c>
      <c r="AK57" s="68">
        <v>0</v>
      </c>
      <c r="AL57" s="68">
        <v>0</v>
      </c>
      <c r="AM57" s="68">
        <v>0</v>
      </c>
      <c r="AN57" s="67">
        <v>0</v>
      </c>
      <c r="AO57" s="68">
        <v>0</v>
      </c>
      <c r="AP57" s="68">
        <v>0</v>
      </c>
      <c r="AQ57" s="68">
        <v>0</v>
      </c>
      <c r="AR57" s="68">
        <v>0</v>
      </c>
      <c r="AS57" s="67">
        <v>0</v>
      </c>
      <c r="AT57" s="68">
        <v>0</v>
      </c>
      <c r="AU57" s="68">
        <v>0</v>
      </c>
      <c r="AV57" s="68">
        <v>0</v>
      </c>
      <c r="AW57" s="68">
        <v>0</v>
      </c>
    </row>
    <row r="58" spans="2:49" ht="29.1" customHeight="1">
      <c r="B58" s="130" t="s">
        <v>377</v>
      </c>
      <c r="C58" s="130"/>
      <c r="D58" s="73" t="s">
        <v>270</v>
      </c>
      <c r="E58" s="67"/>
      <c r="F58" s="68"/>
      <c r="G58" s="67"/>
      <c r="H58" s="67"/>
      <c r="I58" s="68"/>
      <c r="J58" s="67"/>
      <c r="K58" s="68"/>
      <c r="L58" s="68"/>
      <c r="M58" s="68"/>
      <c r="N58" s="68"/>
      <c r="O58" s="67"/>
      <c r="P58" s="68"/>
      <c r="Q58" s="68"/>
      <c r="R58" s="68"/>
      <c r="S58" s="68"/>
      <c r="T58" s="67"/>
      <c r="U58" s="68"/>
      <c r="V58" s="68"/>
      <c r="W58" s="68"/>
      <c r="X58" s="68"/>
      <c r="Y58" s="67"/>
      <c r="Z58" s="68"/>
      <c r="AA58" s="68"/>
      <c r="AB58" s="68"/>
      <c r="AC58" s="68"/>
      <c r="AD58" s="67"/>
      <c r="AE58" s="68"/>
      <c r="AF58" s="67"/>
      <c r="AG58" s="68"/>
      <c r="AH58" s="68"/>
      <c r="AI58" s="67"/>
      <c r="AJ58" s="68"/>
      <c r="AK58" s="68"/>
      <c r="AL58" s="68"/>
      <c r="AM58" s="68"/>
      <c r="AN58" s="67"/>
      <c r="AO58" s="68"/>
      <c r="AP58" s="68"/>
      <c r="AQ58" s="68"/>
      <c r="AR58" s="68"/>
      <c r="AS58" s="67"/>
      <c r="AT58" s="68"/>
      <c r="AU58" s="68"/>
      <c r="AV58" s="68"/>
      <c r="AW58" s="68"/>
    </row>
    <row r="59" spans="2:49">
      <c r="B59" s="65"/>
      <c r="C59" s="69" t="s">
        <v>295</v>
      </c>
      <c r="D59" s="69" t="s">
        <v>296</v>
      </c>
      <c r="E59" s="67"/>
      <c r="F59" s="68"/>
      <c r="G59" s="67"/>
      <c r="H59" s="67"/>
      <c r="I59" s="68"/>
      <c r="J59" s="67"/>
      <c r="K59" s="68"/>
      <c r="L59" s="68"/>
      <c r="M59" s="68"/>
      <c r="N59" s="68"/>
      <c r="O59" s="67"/>
      <c r="P59" s="68"/>
      <c r="Q59" s="68"/>
      <c r="R59" s="68"/>
      <c r="S59" s="68"/>
      <c r="T59" s="67"/>
      <c r="U59" s="68"/>
      <c r="V59" s="68"/>
      <c r="W59" s="68"/>
      <c r="X59" s="68"/>
      <c r="Y59" s="67"/>
      <c r="Z59" s="68"/>
      <c r="AA59" s="68"/>
      <c r="AB59" s="68"/>
      <c r="AC59" s="68"/>
      <c r="AD59" s="67"/>
      <c r="AE59" s="68"/>
      <c r="AF59" s="67"/>
      <c r="AG59" s="68"/>
      <c r="AH59" s="68"/>
      <c r="AI59" s="67"/>
      <c r="AJ59" s="68"/>
      <c r="AK59" s="68"/>
      <c r="AL59" s="68"/>
      <c r="AM59" s="68"/>
      <c r="AN59" s="67"/>
      <c r="AO59" s="68"/>
      <c r="AP59" s="68"/>
      <c r="AQ59" s="68"/>
      <c r="AR59" s="68"/>
      <c r="AS59" s="67"/>
      <c r="AT59" s="68"/>
      <c r="AU59" s="68"/>
      <c r="AV59" s="68"/>
      <c r="AW59" s="68"/>
    </row>
    <row r="60" spans="2:49" ht="50.25" customHeight="1">
      <c r="B60" s="127" t="s">
        <v>378</v>
      </c>
      <c r="C60" s="66" t="s">
        <v>379</v>
      </c>
      <c r="D60" s="66" t="s">
        <v>380</v>
      </c>
      <c r="E60" s="67">
        <v>1</v>
      </c>
      <c r="F60" s="68">
        <v>1</v>
      </c>
      <c r="G60" s="67">
        <v>1</v>
      </c>
      <c r="H60" s="67">
        <v>1</v>
      </c>
      <c r="I60" s="68">
        <v>1</v>
      </c>
      <c r="J60" s="67">
        <v>1</v>
      </c>
      <c r="K60" s="68">
        <v>1</v>
      </c>
      <c r="L60" s="68">
        <v>1</v>
      </c>
      <c r="M60" s="68">
        <v>1</v>
      </c>
      <c r="N60" s="68">
        <v>1</v>
      </c>
      <c r="O60" s="67">
        <v>1</v>
      </c>
      <c r="P60" s="68">
        <v>1</v>
      </c>
      <c r="Q60" s="68">
        <v>1</v>
      </c>
      <c r="R60" s="68">
        <v>1</v>
      </c>
      <c r="S60" s="68">
        <v>1</v>
      </c>
      <c r="T60" s="67">
        <v>1</v>
      </c>
      <c r="U60" s="68">
        <v>0</v>
      </c>
      <c r="V60" s="68">
        <v>0</v>
      </c>
      <c r="W60" s="68">
        <v>1</v>
      </c>
      <c r="X60" s="68">
        <v>1</v>
      </c>
      <c r="Y60" s="67">
        <v>1</v>
      </c>
      <c r="Z60" s="68">
        <v>1</v>
      </c>
      <c r="AA60" s="68">
        <v>1</v>
      </c>
      <c r="AB60" s="68">
        <v>1</v>
      </c>
      <c r="AC60" s="68">
        <v>1</v>
      </c>
      <c r="AD60" s="67">
        <v>1</v>
      </c>
      <c r="AE60" s="68">
        <v>1</v>
      </c>
      <c r="AF60" s="67">
        <v>1</v>
      </c>
      <c r="AG60" s="68">
        <v>0</v>
      </c>
      <c r="AH60" s="68">
        <v>1</v>
      </c>
      <c r="AI60" s="67">
        <v>1</v>
      </c>
      <c r="AJ60" s="68">
        <v>1</v>
      </c>
      <c r="AK60" s="68">
        <v>1</v>
      </c>
      <c r="AL60" s="68">
        <v>1</v>
      </c>
      <c r="AM60" s="68">
        <v>1</v>
      </c>
      <c r="AN60" s="67">
        <v>0</v>
      </c>
      <c r="AO60" s="68">
        <v>0</v>
      </c>
      <c r="AP60" s="68">
        <v>0</v>
      </c>
      <c r="AQ60" s="68">
        <v>1</v>
      </c>
      <c r="AR60" s="68">
        <v>1</v>
      </c>
      <c r="AS60" s="67">
        <v>1</v>
      </c>
      <c r="AT60" s="68">
        <v>1</v>
      </c>
      <c r="AU60" s="68">
        <v>1</v>
      </c>
      <c r="AV60" s="68">
        <v>1</v>
      </c>
      <c r="AW60" s="68">
        <v>1</v>
      </c>
    </row>
    <row r="61" spans="2:49" ht="62.45" customHeight="1">
      <c r="B61" s="127"/>
      <c r="C61" s="66" t="s">
        <v>381</v>
      </c>
      <c r="D61" s="66" t="s">
        <v>382</v>
      </c>
      <c r="E61" s="67">
        <v>1</v>
      </c>
      <c r="F61" s="68">
        <v>1</v>
      </c>
      <c r="G61" s="67">
        <v>0</v>
      </c>
      <c r="H61" s="67">
        <v>0</v>
      </c>
      <c r="I61" s="68">
        <v>1</v>
      </c>
      <c r="J61" s="67">
        <v>1</v>
      </c>
      <c r="K61" s="68">
        <v>1</v>
      </c>
      <c r="L61" s="68">
        <v>1</v>
      </c>
      <c r="M61" s="68">
        <v>1</v>
      </c>
      <c r="N61" s="68">
        <v>1</v>
      </c>
      <c r="O61" s="67">
        <v>0</v>
      </c>
      <c r="P61" s="68">
        <v>0</v>
      </c>
      <c r="Q61" s="68">
        <v>1</v>
      </c>
      <c r="R61" s="68">
        <v>1</v>
      </c>
      <c r="S61" s="68">
        <v>1</v>
      </c>
      <c r="T61" s="67">
        <v>0</v>
      </c>
      <c r="U61" s="68">
        <v>0</v>
      </c>
      <c r="V61" s="68">
        <v>0</v>
      </c>
      <c r="W61" s="68">
        <v>1</v>
      </c>
      <c r="X61" s="68">
        <v>1</v>
      </c>
      <c r="Y61" s="67">
        <v>1</v>
      </c>
      <c r="Z61" s="68">
        <v>1</v>
      </c>
      <c r="AA61" s="68">
        <v>1</v>
      </c>
      <c r="AB61" s="68">
        <v>1</v>
      </c>
      <c r="AC61" s="68">
        <v>1</v>
      </c>
      <c r="AD61" s="67">
        <v>1</v>
      </c>
      <c r="AE61" s="68">
        <v>1</v>
      </c>
      <c r="AF61" s="67">
        <v>1</v>
      </c>
      <c r="AG61" s="68">
        <v>0</v>
      </c>
      <c r="AH61" s="68">
        <v>1</v>
      </c>
      <c r="AI61" s="67">
        <v>1</v>
      </c>
      <c r="AJ61" s="68">
        <v>1</v>
      </c>
      <c r="AK61" s="68">
        <v>1</v>
      </c>
      <c r="AL61" s="68">
        <v>1</v>
      </c>
      <c r="AM61" s="68">
        <v>1</v>
      </c>
      <c r="AN61" s="67">
        <v>0</v>
      </c>
      <c r="AO61" s="68">
        <v>0</v>
      </c>
      <c r="AP61" s="68">
        <v>0</v>
      </c>
      <c r="AQ61" s="68">
        <v>1</v>
      </c>
      <c r="AR61" s="68">
        <v>1</v>
      </c>
      <c r="AS61" s="67">
        <v>1</v>
      </c>
      <c r="AT61" s="68">
        <v>1</v>
      </c>
      <c r="AU61" s="68">
        <v>1</v>
      </c>
      <c r="AV61" s="68">
        <v>1</v>
      </c>
      <c r="AW61" s="68">
        <v>1</v>
      </c>
    </row>
    <row r="62" spans="2:49" ht="42" customHeight="1">
      <c r="B62" s="127"/>
      <c r="C62" s="66" t="s">
        <v>383</v>
      </c>
      <c r="D62" s="66" t="s">
        <v>384</v>
      </c>
      <c r="E62" s="67">
        <v>1</v>
      </c>
      <c r="F62" s="68">
        <v>1</v>
      </c>
      <c r="G62" s="67">
        <v>0</v>
      </c>
      <c r="H62" s="67">
        <v>1</v>
      </c>
      <c r="I62" s="68">
        <v>1</v>
      </c>
      <c r="J62" s="67">
        <v>1</v>
      </c>
      <c r="K62" s="68">
        <v>1</v>
      </c>
      <c r="L62" s="68">
        <v>1</v>
      </c>
      <c r="M62" s="68">
        <v>1</v>
      </c>
      <c r="N62" s="68">
        <v>1</v>
      </c>
      <c r="O62" s="67">
        <v>0</v>
      </c>
      <c r="P62" s="68">
        <v>0</v>
      </c>
      <c r="Q62" s="68">
        <v>1</v>
      </c>
      <c r="R62" s="68">
        <v>1</v>
      </c>
      <c r="S62" s="68">
        <v>1</v>
      </c>
      <c r="T62" s="67">
        <v>0</v>
      </c>
      <c r="U62" s="68">
        <v>0</v>
      </c>
      <c r="V62" s="68">
        <v>0</v>
      </c>
      <c r="W62" s="68">
        <v>1</v>
      </c>
      <c r="X62" s="68">
        <v>1</v>
      </c>
      <c r="Y62" s="67">
        <v>1</v>
      </c>
      <c r="Z62" s="68">
        <v>1</v>
      </c>
      <c r="AA62" s="68">
        <v>1</v>
      </c>
      <c r="AB62" s="68">
        <v>1</v>
      </c>
      <c r="AC62" s="68">
        <v>1</v>
      </c>
      <c r="AD62" s="67">
        <v>1</v>
      </c>
      <c r="AE62" s="68">
        <v>1</v>
      </c>
      <c r="AF62" s="67">
        <v>1</v>
      </c>
      <c r="AG62" s="68">
        <v>0</v>
      </c>
      <c r="AH62" s="68">
        <v>1</v>
      </c>
      <c r="AI62" s="67">
        <v>0</v>
      </c>
      <c r="AJ62" s="68">
        <v>1</v>
      </c>
      <c r="AK62" s="68">
        <v>1</v>
      </c>
      <c r="AL62" s="68">
        <v>1</v>
      </c>
      <c r="AM62" s="68">
        <v>1</v>
      </c>
      <c r="AN62" s="67">
        <v>0</v>
      </c>
      <c r="AO62" s="68">
        <v>0</v>
      </c>
      <c r="AP62" s="68">
        <v>0</v>
      </c>
      <c r="AQ62" s="68">
        <v>1</v>
      </c>
      <c r="AR62" s="68">
        <v>1</v>
      </c>
      <c r="AS62" s="67">
        <v>1</v>
      </c>
      <c r="AT62" s="68"/>
      <c r="AU62" s="68">
        <v>0</v>
      </c>
      <c r="AV62" s="68">
        <v>1</v>
      </c>
      <c r="AW62" s="68">
        <v>1</v>
      </c>
    </row>
    <row r="63" spans="2:49" ht="42" customHeight="1">
      <c r="B63" s="65" t="s">
        <v>385</v>
      </c>
      <c r="C63" s="66" t="s">
        <v>386</v>
      </c>
      <c r="D63" s="66" t="s">
        <v>387</v>
      </c>
      <c r="E63" s="67">
        <v>1</v>
      </c>
      <c r="F63" s="68">
        <v>1</v>
      </c>
      <c r="G63" s="67">
        <v>0</v>
      </c>
      <c r="H63" s="67">
        <v>0</v>
      </c>
      <c r="I63" s="68">
        <v>1</v>
      </c>
      <c r="J63" s="67">
        <v>1</v>
      </c>
      <c r="K63" s="68">
        <v>1</v>
      </c>
      <c r="L63" s="68">
        <v>1</v>
      </c>
      <c r="M63" s="68">
        <v>1</v>
      </c>
      <c r="N63" s="68">
        <v>1</v>
      </c>
      <c r="O63" s="67">
        <v>1</v>
      </c>
      <c r="P63" s="68">
        <v>1</v>
      </c>
      <c r="Q63" s="68">
        <v>1</v>
      </c>
      <c r="R63" s="68">
        <v>1</v>
      </c>
      <c r="S63" s="68">
        <v>1</v>
      </c>
      <c r="T63" s="67">
        <v>0</v>
      </c>
      <c r="U63" s="68">
        <v>0</v>
      </c>
      <c r="V63" s="68">
        <v>0</v>
      </c>
      <c r="W63" s="67">
        <v>1</v>
      </c>
      <c r="X63" s="68">
        <v>0</v>
      </c>
      <c r="Y63" s="67">
        <v>0</v>
      </c>
      <c r="Z63" s="68">
        <v>1</v>
      </c>
      <c r="AA63" s="68">
        <v>0</v>
      </c>
      <c r="AB63" s="68">
        <v>1</v>
      </c>
      <c r="AC63" s="68">
        <v>1</v>
      </c>
      <c r="AD63" s="67">
        <v>0</v>
      </c>
      <c r="AE63" s="68">
        <v>0</v>
      </c>
      <c r="AF63" s="67">
        <v>0</v>
      </c>
      <c r="AG63" s="68">
        <v>0</v>
      </c>
      <c r="AH63" s="68">
        <v>1</v>
      </c>
      <c r="AI63" s="67">
        <v>0</v>
      </c>
      <c r="AJ63" s="68">
        <v>0</v>
      </c>
      <c r="AK63" s="68">
        <v>0</v>
      </c>
      <c r="AL63" s="68">
        <v>1</v>
      </c>
      <c r="AM63" s="68">
        <v>0</v>
      </c>
      <c r="AN63" s="67">
        <v>0</v>
      </c>
      <c r="AO63" s="68">
        <v>0</v>
      </c>
      <c r="AP63" s="68">
        <v>0</v>
      </c>
      <c r="AQ63" s="68">
        <v>1</v>
      </c>
      <c r="AR63" s="68">
        <v>1</v>
      </c>
      <c r="AS63" s="67">
        <v>1</v>
      </c>
      <c r="AT63" s="68">
        <v>1</v>
      </c>
      <c r="AU63" s="68">
        <v>1</v>
      </c>
      <c r="AV63" s="68">
        <v>1</v>
      </c>
      <c r="AW63" s="68">
        <v>1</v>
      </c>
    </row>
    <row r="64" spans="2:49" ht="42" customHeight="1">
      <c r="B64" s="125" t="s">
        <v>388</v>
      </c>
      <c r="C64" s="66" t="s">
        <v>389</v>
      </c>
      <c r="D64" s="66" t="s">
        <v>390</v>
      </c>
      <c r="E64" s="67">
        <v>0</v>
      </c>
      <c r="F64" s="67">
        <v>0</v>
      </c>
      <c r="G64" s="67">
        <v>1</v>
      </c>
      <c r="H64" s="67">
        <v>0</v>
      </c>
      <c r="I64" s="68">
        <v>1</v>
      </c>
      <c r="J64" s="67">
        <v>1</v>
      </c>
      <c r="K64" s="68">
        <v>1</v>
      </c>
      <c r="L64" s="68">
        <v>0</v>
      </c>
      <c r="M64" s="68">
        <v>0</v>
      </c>
      <c r="N64" s="68">
        <v>0</v>
      </c>
      <c r="O64" s="67">
        <v>1</v>
      </c>
      <c r="P64" s="68">
        <v>1</v>
      </c>
      <c r="Q64" s="68">
        <v>0</v>
      </c>
      <c r="R64" s="68">
        <v>0</v>
      </c>
      <c r="S64" s="68">
        <v>1</v>
      </c>
      <c r="T64" s="67">
        <v>0</v>
      </c>
      <c r="U64" s="67">
        <v>0</v>
      </c>
      <c r="V64" s="68">
        <v>0</v>
      </c>
      <c r="W64" s="68">
        <v>0</v>
      </c>
      <c r="X64" s="68">
        <v>0</v>
      </c>
      <c r="Y64" s="67">
        <v>1</v>
      </c>
      <c r="Z64" s="68">
        <v>1</v>
      </c>
      <c r="AA64" s="68">
        <v>1</v>
      </c>
      <c r="AB64" s="68">
        <v>1</v>
      </c>
      <c r="AC64" s="68">
        <v>1</v>
      </c>
      <c r="AD64" s="67">
        <v>1</v>
      </c>
      <c r="AE64" s="68">
        <v>0</v>
      </c>
      <c r="AF64" s="67">
        <v>0</v>
      </c>
      <c r="AG64" s="68">
        <v>0</v>
      </c>
      <c r="AH64" s="68">
        <v>1</v>
      </c>
      <c r="AI64" s="67">
        <v>1</v>
      </c>
      <c r="AJ64" s="68">
        <v>0</v>
      </c>
      <c r="AK64" s="68">
        <v>0</v>
      </c>
      <c r="AL64" s="68">
        <v>0</v>
      </c>
      <c r="AM64" s="68">
        <v>0</v>
      </c>
      <c r="AN64" s="67">
        <v>0</v>
      </c>
      <c r="AO64" s="68">
        <v>0</v>
      </c>
      <c r="AP64" s="68">
        <v>0</v>
      </c>
      <c r="AQ64" s="68">
        <v>0</v>
      </c>
      <c r="AR64" s="68">
        <v>0</v>
      </c>
      <c r="AS64" s="67">
        <v>1</v>
      </c>
      <c r="AT64" s="68">
        <v>1</v>
      </c>
      <c r="AU64" s="68">
        <v>0</v>
      </c>
      <c r="AV64" s="68">
        <v>0</v>
      </c>
      <c r="AW64" s="68">
        <v>0</v>
      </c>
    </row>
    <row r="65" spans="2:49" ht="42" customHeight="1">
      <c r="B65" s="125"/>
      <c r="C65" s="66" t="s">
        <v>391</v>
      </c>
      <c r="D65" s="66" t="s">
        <v>392</v>
      </c>
      <c r="E65" s="67">
        <v>0</v>
      </c>
      <c r="F65" s="67">
        <v>0</v>
      </c>
      <c r="G65" s="67">
        <v>0</v>
      </c>
      <c r="H65" s="67">
        <v>0</v>
      </c>
      <c r="I65" s="68">
        <v>0</v>
      </c>
      <c r="J65" s="67">
        <v>0</v>
      </c>
      <c r="K65" s="68">
        <v>0</v>
      </c>
      <c r="L65" s="68">
        <v>0</v>
      </c>
      <c r="M65" s="68">
        <v>0</v>
      </c>
      <c r="N65" s="68">
        <v>0</v>
      </c>
      <c r="O65" s="67">
        <v>0</v>
      </c>
      <c r="P65" s="68">
        <v>0</v>
      </c>
      <c r="Q65" s="68">
        <v>0</v>
      </c>
      <c r="R65" s="68">
        <v>0</v>
      </c>
      <c r="S65" s="68">
        <v>0</v>
      </c>
      <c r="T65" s="67">
        <v>1</v>
      </c>
      <c r="U65" s="67">
        <v>0</v>
      </c>
      <c r="V65" s="68">
        <v>0</v>
      </c>
      <c r="W65" s="68">
        <v>0</v>
      </c>
      <c r="X65" s="68">
        <v>0</v>
      </c>
      <c r="Y65" s="67">
        <v>1</v>
      </c>
      <c r="Z65" s="68">
        <v>1</v>
      </c>
      <c r="AA65" s="68">
        <v>1</v>
      </c>
      <c r="AB65" s="68">
        <v>1</v>
      </c>
      <c r="AC65" s="68">
        <v>1</v>
      </c>
      <c r="AD65" s="67">
        <v>1</v>
      </c>
      <c r="AE65" s="68">
        <v>0</v>
      </c>
      <c r="AF65" s="67">
        <v>0</v>
      </c>
      <c r="AG65" s="68">
        <v>0</v>
      </c>
      <c r="AH65" s="68">
        <v>1</v>
      </c>
      <c r="AI65" s="67">
        <v>1</v>
      </c>
      <c r="AJ65" s="68">
        <v>0</v>
      </c>
      <c r="AK65" s="68">
        <v>0</v>
      </c>
      <c r="AL65" s="68">
        <v>0</v>
      </c>
      <c r="AM65" s="68">
        <v>0</v>
      </c>
      <c r="AN65" s="67">
        <v>0</v>
      </c>
      <c r="AO65" s="68">
        <v>0</v>
      </c>
      <c r="AP65" s="68">
        <v>0</v>
      </c>
      <c r="AQ65" s="68">
        <v>0</v>
      </c>
      <c r="AR65" s="68">
        <v>0</v>
      </c>
      <c r="AS65" s="67">
        <v>1</v>
      </c>
      <c r="AT65" s="68">
        <v>1</v>
      </c>
      <c r="AU65" s="68">
        <v>0</v>
      </c>
      <c r="AV65" s="68">
        <v>0</v>
      </c>
      <c r="AW65" s="68">
        <v>0</v>
      </c>
    </row>
    <row r="66" spans="2:49" ht="42" customHeight="1">
      <c r="B66" s="125"/>
      <c r="C66" s="66" t="s">
        <v>393</v>
      </c>
      <c r="D66" s="66" t="s">
        <v>394</v>
      </c>
      <c r="E66" s="67">
        <v>0</v>
      </c>
      <c r="F66" s="67">
        <v>0</v>
      </c>
      <c r="G66" s="67">
        <v>0</v>
      </c>
      <c r="H66" s="67">
        <v>0</v>
      </c>
      <c r="I66" s="68">
        <v>0</v>
      </c>
      <c r="J66" s="67">
        <v>1</v>
      </c>
      <c r="K66" s="68">
        <v>1</v>
      </c>
      <c r="L66" s="68">
        <v>0</v>
      </c>
      <c r="M66" s="68">
        <v>0</v>
      </c>
      <c r="N66" s="68">
        <v>0</v>
      </c>
      <c r="O66" s="67">
        <v>0</v>
      </c>
      <c r="P66" s="68">
        <v>0</v>
      </c>
      <c r="Q66" s="68">
        <v>0</v>
      </c>
      <c r="R66" s="68">
        <v>0</v>
      </c>
      <c r="S66" s="68">
        <v>0</v>
      </c>
      <c r="T66" s="67">
        <v>1</v>
      </c>
      <c r="U66" s="67">
        <v>0</v>
      </c>
      <c r="V66" s="68">
        <v>0</v>
      </c>
      <c r="W66" s="68">
        <v>0</v>
      </c>
      <c r="X66" s="68">
        <v>0</v>
      </c>
      <c r="Y66" s="67">
        <v>1</v>
      </c>
      <c r="Z66" s="68">
        <v>1</v>
      </c>
      <c r="AA66" s="68">
        <v>1</v>
      </c>
      <c r="AB66" s="68">
        <v>1</v>
      </c>
      <c r="AC66" s="68">
        <v>1</v>
      </c>
      <c r="AD66" s="67">
        <v>0</v>
      </c>
      <c r="AE66" s="68">
        <v>0</v>
      </c>
      <c r="AF66" s="67">
        <v>0</v>
      </c>
      <c r="AG66" s="68">
        <v>0</v>
      </c>
      <c r="AH66" s="68">
        <v>1</v>
      </c>
      <c r="AI66" s="67">
        <v>1</v>
      </c>
      <c r="AJ66" s="68">
        <v>0</v>
      </c>
      <c r="AK66" s="68">
        <v>0</v>
      </c>
      <c r="AL66" s="68">
        <v>0</v>
      </c>
      <c r="AM66" s="68">
        <v>0</v>
      </c>
      <c r="AN66" s="67">
        <v>0</v>
      </c>
      <c r="AO66" s="68">
        <v>0</v>
      </c>
      <c r="AP66" s="68">
        <v>0</v>
      </c>
      <c r="AQ66" s="68">
        <v>0</v>
      </c>
      <c r="AR66" s="68">
        <v>0</v>
      </c>
      <c r="AS66" s="67">
        <v>1</v>
      </c>
      <c r="AT66" s="68">
        <v>1</v>
      </c>
      <c r="AU66" s="68">
        <v>0</v>
      </c>
      <c r="AV66" s="68">
        <v>0</v>
      </c>
      <c r="AW66" s="68">
        <v>0</v>
      </c>
    </row>
    <row r="67" spans="2:49" ht="42" customHeight="1">
      <c r="B67" s="125"/>
      <c r="C67" s="66" t="s">
        <v>395</v>
      </c>
      <c r="D67" s="66" t="s">
        <v>396</v>
      </c>
      <c r="E67" s="67">
        <v>0</v>
      </c>
      <c r="F67" s="67">
        <v>0</v>
      </c>
      <c r="G67" s="67">
        <v>0</v>
      </c>
      <c r="H67" s="67">
        <v>0</v>
      </c>
      <c r="I67" s="68">
        <v>0</v>
      </c>
      <c r="J67" s="67">
        <v>1</v>
      </c>
      <c r="K67" s="68">
        <v>1</v>
      </c>
      <c r="L67" s="68">
        <v>0</v>
      </c>
      <c r="M67" s="68">
        <v>0</v>
      </c>
      <c r="N67" s="68">
        <v>0</v>
      </c>
      <c r="O67" s="67">
        <v>0</v>
      </c>
      <c r="P67" s="68">
        <v>0</v>
      </c>
      <c r="Q67" s="68">
        <v>0</v>
      </c>
      <c r="R67" s="68">
        <v>0</v>
      </c>
      <c r="S67" s="68">
        <v>0</v>
      </c>
      <c r="T67" s="67">
        <v>0</v>
      </c>
      <c r="U67" s="68">
        <v>0</v>
      </c>
      <c r="V67" s="68">
        <v>0</v>
      </c>
      <c r="W67" s="68">
        <v>0</v>
      </c>
      <c r="X67" s="68">
        <v>0</v>
      </c>
      <c r="Y67" s="67">
        <v>1</v>
      </c>
      <c r="Z67" s="68">
        <v>1</v>
      </c>
      <c r="AA67" s="68">
        <v>1</v>
      </c>
      <c r="AB67" s="68">
        <v>1</v>
      </c>
      <c r="AC67" s="68">
        <v>1</v>
      </c>
      <c r="AD67" s="67">
        <v>1</v>
      </c>
      <c r="AE67" s="68">
        <v>0</v>
      </c>
      <c r="AF67" s="67">
        <v>0</v>
      </c>
      <c r="AG67" s="68">
        <v>0</v>
      </c>
      <c r="AH67" s="68">
        <v>1</v>
      </c>
      <c r="AI67" s="67">
        <v>1</v>
      </c>
      <c r="AJ67" s="68">
        <v>0</v>
      </c>
      <c r="AK67" s="68">
        <v>0</v>
      </c>
      <c r="AL67" s="68">
        <v>0</v>
      </c>
      <c r="AM67" s="68">
        <v>0</v>
      </c>
      <c r="AN67" s="67">
        <v>0</v>
      </c>
      <c r="AO67" s="68">
        <v>0</v>
      </c>
      <c r="AP67" s="68">
        <v>0</v>
      </c>
      <c r="AQ67" s="68">
        <v>0</v>
      </c>
      <c r="AR67" s="68">
        <v>0</v>
      </c>
      <c r="AS67" s="67">
        <v>1</v>
      </c>
      <c r="AT67" s="68">
        <v>1</v>
      </c>
      <c r="AU67" s="68">
        <v>0</v>
      </c>
      <c r="AV67" s="68">
        <v>0</v>
      </c>
      <c r="AW67" s="68">
        <v>0</v>
      </c>
    </row>
    <row r="68" spans="2:49" ht="42" customHeight="1">
      <c r="B68" s="125" t="s">
        <v>397</v>
      </c>
      <c r="C68" s="66" t="s">
        <v>398</v>
      </c>
      <c r="D68" s="66" t="s">
        <v>399</v>
      </c>
      <c r="E68" s="67">
        <v>1</v>
      </c>
      <c r="F68" s="68">
        <v>1</v>
      </c>
      <c r="G68" s="67">
        <v>0</v>
      </c>
      <c r="H68" s="67">
        <v>0</v>
      </c>
      <c r="I68" s="68">
        <v>1</v>
      </c>
      <c r="J68" s="67">
        <v>1</v>
      </c>
      <c r="K68" s="68">
        <v>1</v>
      </c>
      <c r="L68" s="68">
        <v>1</v>
      </c>
      <c r="M68" s="68">
        <v>1</v>
      </c>
      <c r="N68" s="68">
        <v>1</v>
      </c>
      <c r="O68" s="67">
        <v>0</v>
      </c>
      <c r="P68" s="68">
        <v>0</v>
      </c>
      <c r="Q68" s="68">
        <v>1</v>
      </c>
      <c r="R68" s="68">
        <v>1</v>
      </c>
      <c r="S68" s="68">
        <v>1</v>
      </c>
      <c r="T68" s="67">
        <v>1</v>
      </c>
      <c r="U68" s="68">
        <v>0</v>
      </c>
      <c r="V68" s="68">
        <v>1</v>
      </c>
      <c r="W68" s="68">
        <v>1</v>
      </c>
      <c r="X68" s="68">
        <v>1</v>
      </c>
      <c r="Y68" s="67">
        <v>0</v>
      </c>
      <c r="Z68" s="68">
        <v>0</v>
      </c>
      <c r="AA68" s="68">
        <v>0</v>
      </c>
      <c r="AB68" s="68">
        <v>1</v>
      </c>
      <c r="AC68" s="68">
        <v>1</v>
      </c>
      <c r="AD68" s="67">
        <v>0</v>
      </c>
      <c r="AE68" s="68">
        <v>0</v>
      </c>
      <c r="AF68" s="67">
        <v>0</v>
      </c>
      <c r="AG68" s="68">
        <v>0</v>
      </c>
      <c r="AH68" s="68">
        <v>1</v>
      </c>
      <c r="AI68" s="67">
        <v>1</v>
      </c>
      <c r="AJ68" s="68">
        <v>1</v>
      </c>
      <c r="AK68" s="68">
        <v>1</v>
      </c>
      <c r="AL68" s="68">
        <v>1</v>
      </c>
      <c r="AM68" s="68">
        <v>1</v>
      </c>
      <c r="AN68" s="67">
        <v>0</v>
      </c>
      <c r="AO68" s="68">
        <v>0</v>
      </c>
      <c r="AP68" s="68">
        <v>0</v>
      </c>
      <c r="AQ68" s="68">
        <v>1</v>
      </c>
      <c r="AR68" s="68">
        <v>1</v>
      </c>
      <c r="AS68" s="67">
        <v>1</v>
      </c>
      <c r="AT68" s="68">
        <v>1</v>
      </c>
      <c r="AU68" s="68">
        <v>1</v>
      </c>
      <c r="AV68" s="68">
        <v>1</v>
      </c>
      <c r="AW68" s="68">
        <v>0</v>
      </c>
    </row>
    <row r="69" spans="2:49" ht="42" customHeight="1">
      <c r="B69" s="125"/>
      <c r="C69" s="66" t="s">
        <v>400</v>
      </c>
      <c r="D69" s="66" t="s">
        <v>401</v>
      </c>
      <c r="E69" s="67">
        <v>1</v>
      </c>
      <c r="F69" s="68">
        <v>1</v>
      </c>
      <c r="G69" s="67">
        <v>1</v>
      </c>
      <c r="H69" s="67">
        <v>1</v>
      </c>
      <c r="I69" s="68">
        <v>1</v>
      </c>
      <c r="J69" s="67">
        <v>1</v>
      </c>
      <c r="K69" s="68">
        <v>1</v>
      </c>
      <c r="L69" s="68">
        <v>1</v>
      </c>
      <c r="M69" s="68">
        <v>1</v>
      </c>
      <c r="N69" s="68">
        <v>1</v>
      </c>
      <c r="O69" s="67">
        <v>1</v>
      </c>
      <c r="P69" s="68">
        <v>1</v>
      </c>
      <c r="Q69" s="68">
        <v>1</v>
      </c>
      <c r="R69" s="68">
        <v>1</v>
      </c>
      <c r="S69" s="68">
        <v>1</v>
      </c>
      <c r="T69" s="67">
        <v>1</v>
      </c>
      <c r="U69" s="68">
        <v>0</v>
      </c>
      <c r="V69" s="68">
        <v>1</v>
      </c>
      <c r="W69" s="68">
        <v>1</v>
      </c>
      <c r="X69" s="68">
        <v>1</v>
      </c>
      <c r="Y69" s="67">
        <v>1</v>
      </c>
      <c r="Z69" s="68">
        <v>1</v>
      </c>
      <c r="AA69" s="68">
        <v>1</v>
      </c>
      <c r="AB69" s="68">
        <v>1</v>
      </c>
      <c r="AC69" s="68">
        <v>1</v>
      </c>
      <c r="AD69" s="67">
        <v>0</v>
      </c>
      <c r="AE69" s="68">
        <v>0</v>
      </c>
      <c r="AF69" s="67">
        <v>0</v>
      </c>
      <c r="AG69" s="68">
        <v>0</v>
      </c>
      <c r="AH69" s="68">
        <v>1</v>
      </c>
      <c r="AI69" s="67">
        <v>1</v>
      </c>
      <c r="AJ69" s="68">
        <v>1</v>
      </c>
      <c r="AK69" s="68">
        <v>1</v>
      </c>
      <c r="AL69" s="68">
        <v>1</v>
      </c>
      <c r="AM69" s="68">
        <v>1</v>
      </c>
      <c r="AN69" s="67">
        <v>0</v>
      </c>
      <c r="AO69" s="68">
        <v>0</v>
      </c>
      <c r="AP69" s="68">
        <v>0</v>
      </c>
      <c r="AQ69" s="68">
        <v>1</v>
      </c>
      <c r="AR69" s="68">
        <v>1</v>
      </c>
      <c r="AS69" s="67">
        <v>1</v>
      </c>
      <c r="AT69" s="68">
        <v>1</v>
      </c>
      <c r="AU69" s="68">
        <v>1</v>
      </c>
      <c r="AV69" s="68">
        <v>1</v>
      </c>
      <c r="AW69" s="68">
        <v>1</v>
      </c>
    </row>
    <row r="70" spans="2:49" ht="42" customHeight="1">
      <c r="B70" s="125"/>
      <c r="C70" s="66" t="s">
        <v>402</v>
      </c>
      <c r="D70" s="66" t="s">
        <v>403</v>
      </c>
      <c r="E70" s="67">
        <v>1</v>
      </c>
      <c r="F70" s="68">
        <v>1</v>
      </c>
      <c r="G70" s="67">
        <v>0</v>
      </c>
      <c r="H70" s="67">
        <v>0</v>
      </c>
      <c r="I70" s="68">
        <v>1</v>
      </c>
      <c r="J70" s="67">
        <v>1</v>
      </c>
      <c r="K70" s="68">
        <v>1</v>
      </c>
      <c r="L70" s="68">
        <v>1</v>
      </c>
      <c r="M70" s="68">
        <v>0</v>
      </c>
      <c r="N70" s="68">
        <v>0</v>
      </c>
      <c r="O70" s="67">
        <v>0</v>
      </c>
      <c r="P70" s="68">
        <v>0</v>
      </c>
      <c r="Q70" s="68">
        <v>1</v>
      </c>
      <c r="R70" s="68">
        <v>1</v>
      </c>
      <c r="S70" s="68">
        <v>1</v>
      </c>
      <c r="T70" s="67">
        <v>0</v>
      </c>
      <c r="U70" s="68">
        <v>0</v>
      </c>
      <c r="V70" s="68">
        <v>1</v>
      </c>
      <c r="W70" s="68">
        <v>1</v>
      </c>
      <c r="X70" s="68">
        <v>1</v>
      </c>
      <c r="Y70" s="67">
        <v>1</v>
      </c>
      <c r="Z70" s="68">
        <v>1</v>
      </c>
      <c r="AA70" s="68">
        <v>1</v>
      </c>
      <c r="AB70" s="68">
        <v>1</v>
      </c>
      <c r="AC70" s="68">
        <v>1</v>
      </c>
      <c r="AD70" s="67">
        <v>0</v>
      </c>
      <c r="AE70" s="68">
        <v>0</v>
      </c>
      <c r="AF70" s="67">
        <v>0</v>
      </c>
      <c r="AG70" s="68">
        <v>0</v>
      </c>
      <c r="AH70" s="68">
        <v>1</v>
      </c>
      <c r="AI70" s="67">
        <v>1</v>
      </c>
      <c r="AJ70" s="68">
        <v>1</v>
      </c>
      <c r="AK70" s="68">
        <v>1</v>
      </c>
      <c r="AL70" s="68">
        <v>1</v>
      </c>
      <c r="AM70" s="68">
        <v>1</v>
      </c>
      <c r="AN70" s="67">
        <v>0</v>
      </c>
      <c r="AO70" s="68">
        <v>0</v>
      </c>
      <c r="AP70" s="68">
        <v>0</v>
      </c>
      <c r="AQ70" s="68">
        <v>1</v>
      </c>
      <c r="AR70" s="68">
        <v>1</v>
      </c>
      <c r="AS70" s="67">
        <v>1</v>
      </c>
      <c r="AT70" s="68">
        <v>1</v>
      </c>
      <c r="AU70" s="68">
        <v>1</v>
      </c>
      <c r="AV70" s="68">
        <v>1</v>
      </c>
      <c r="AW70" s="68">
        <v>1</v>
      </c>
    </row>
    <row r="71" spans="2:49" ht="58.5" customHeight="1">
      <c r="B71" s="66" t="s">
        <v>404</v>
      </c>
      <c r="C71" s="66" t="s">
        <v>405</v>
      </c>
      <c r="D71" s="66" t="s">
        <v>406</v>
      </c>
      <c r="E71" s="67">
        <v>1</v>
      </c>
      <c r="F71" s="68">
        <v>1</v>
      </c>
      <c r="G71" s="67">
        <v>0</v>
      </c>
      <c r="H71" s="67">
        <v>0</v>
      </c>
      <c r="I71" s="68">
        <v>1</v>
      </c>
      <c r="J71" s="67">
        <v>0</v>
      </c>
      <c r="K71" s="68">
        <v>0</v>
      </c>
      <c r="L71" s="68">
        <v>0</v>
      </c>
      <c r="M71" s="68">
        <v>1</v>
      </c>
      <c r="N71" s="67">
        <v>1</v>
      </c>
      <c r="O71" s="67">
        <v>1</v>
      </c>
      <c r="P71" s="68">
        <v>1</v>
      </c>
      <c r="Q71" s="68">
        <v>1</v>
      </c>
      <c r="R71" s="68">
        <v>1</v>
      </c>
      <c r="S71" s="68">
        <v>1</v>
      </c>
      <c r="T71" s="67">
        <v>0</v>
      </c>
      <c r="U71" s="68">
        <v>0</v>
      </c>
      <c r="V71" s="68">
        <v>0</v>
      </c>
      <c r="W71" s="67">
        <v>1</v>
      </c>
      <c r="X71" s="68">
        <v>1</v>
      </c>
      <c r="Y71" s="67">
        <v>0</v>
      </c>
      <c r="Z71" s="68">
        <v>1</v>
      </c>
      <c r="AA71" s="68">
        <v>0</v>
      </c>
      <c r="AB71" s="68">
        <v>1</v>
      </c>
      <c r="AC71" s="68">
        <v>1</v>
      </c>
      <c r="AD71" s="67">
        <v>1</v>
      </c>
      <c r="AE71" s="68">
        <v>1</v>
      </c>
      <c r="AF71" s="67">
        <v>1</v>
      </c>
      <c r="AG71" s="68">
        <v>0</v>
      </c>
      <c r="AH71" s="68">
        <v>1</v>
      </c>
      <c r="AI71" s="67">
        <v>1</v>
      </c>
      <c r="AJ71" s="68">
        <v>1</v>
      </c>
      <c r="AK71" s="68">
        <v>0</v>
      </c>
      <c r="AL71" s="68">
        <v>1</v>
      </c>
      <c r="AM71" s="68">
        <v>1</v>
      </c>
      <c r="AN71" s="67">
        <v>0</v>
      </c>
      <c r="AO71" s="68">
        <v>0</v>
      </c>
      <c r="AP71" s="68">
        <v>1</v>
      </c>
      <c r="AQ71" s="68">
        <v>1</v>
      </c>
      <c r="AR71" s="68">
        <v>1</v>
      </c>
      <c r="AS71" s="67">
        <v>0</v>
      </c>
      <c r="AT71" s="68">
        <v>0</v>
      </c>
      <c r="AU71" s="68">
        <v>1</v>
      </c>
      <c r="AV71" s="68">
        <v>1</v>
      </c>
      <c r="AW71" s="68">
        <v>1</v>
      </c>
    </row>
    <row r="72" spans="2:49" ht="60" customHeight="1">
      <c r="B72" s="66" t="s">
        <v>407</v>
      </c>
      <c r="C72" s="66" t="s">
        <v>408</v>
      </c>
      <c r="D72" s="66" t="s">
        <v>409</v>
      </c>
      <c r="E72" s="67">
        <v>1</v>
      </c>
      <c r="F72" s="68">
        <v>1</v>
      </c>
      <c r="G72" s="67">
        <v>0</v>
      </c>
      <c r="H72" s="67">
        <v>0</v>
      </c>
      <c r="I72" s="68">
        <v>1</v>
      </c>
      <c r="J72" s="67">
        <v>1</v>
      </c>
      <c r="K72" s="68">
        <v>0</v>
      </c>
      <c r="L72" s="68">
        <v>1</v>
      </c>
      <c r="M72" s="68">
        <v>1</v>
      </c>
      <c r="N72" s="68">
        <v>1</v>
      </c>
      <c r="O72" s="67">
        <v>0</v>
      </c>
      <c r="P72" s="68">
        <v>0</v>
      </c>
      <c r="Q72" s="68">
        <v>1</v>
      </c>
      <c r="R72" s="68">
        <v>1</v>
      </c>
      <c r="S72" s="68">
        <v>1</v>
      </c>
      <c r="T72" s="67">
        <v>0</v>
      </c>
      <c r="U72" s="68">
        <v>0</v>
      </c>
      <c r="V72" s="68">
        <v>0</v>
      </c>
      <c r="W72" s="68">
        <v>1</v>
      </c>
      <c r="X72" s="68">
        <v>1</v>
      </c>
      <c r="Y72" s="67">
        <v>0</v>
      </c>
      <c r="Z72" s="68">
        <v>1</v>
      </c>
      <c r="AA72" s="68">
        <v>0</v>
      </c>
      <c r="AB72" s="68">
        <v>1</v>
      </c>
      <c r="AC72" s="68">
        <v>1</v>
      </c>
      <c r="AD72" s="67">
        <v>0</v>
      </c>
      <c r="AE72" s="68">
        <v>0</v>
      </c>
      <c r="AF72" s="67">
        <v>0</v>
      </c>
      <c r="AG72" s="68">
        <v>0</v>
      </c>
      <c r="AH72" s="68">
        <v>1</v>
      </c>
      <c r="AI72" s="67">
        <v>1</v>
      </c>
      <c r="AJ72" s="68">
        <v>0</v>
      </c>
      <c r="AK72" s="68">
        <v>1</v>
      </c>
      <c r="AL72" s="68">
        <v>1</v>
      </c>
      <c r="AM72" s="68">
        <v>1</v>
      </c>
      <c r="AN72" s="67">
        <v>0</v>
      </c>
      <c r="AO72" s="68">
        <v>1</v>
      </c>
      <c r="AP72" s="68">
        <v>1</v>
      </c>
      <c r="AQ72" s="68">
        <v>1</v>
      </c>
      <c r="AR72" s="68">
        <v>1</v>
      </c>
      <c r="AS72" s="67">
        <v>0</v>
      </c>
      <c r="AT72" s="68">
        <v>1</v>
      </c>
      <c r="AU72" s="68">
        <v>1</v>
      </c>
      <c r="AV72" s="68">
        <v>1</v>
      </c>
      <c r="AW72" s="68">
        <v>1</v>
      </c>
    </row>
    <row r="73" spans="2:49" ht="42" customHeight="1">
      <c r="B73" s="125" t="s">
        <v>410</v>
      </c>
      <c r="C73" s="66" t="s">
        <v>411</v>
      </c>
      <c r="D73" s="66" t="s">
        <v>412</v>
      </c>
      <c r="E73" s="67">
        <v>0</v>
      </c>
      <c r="F73" s="68">
        <v>0</v>
      </c>
      <c r="G73" s="67">
        <v>0</v>
      </c>
      <c r="H73" s="67">
        <v>0</v>
      </c>
      <c r="I73" s="68">
        <v>0</v>
      </c>
      <c r="J73" s="67">
        <v>0</v>
      </c>
      <c r="K73" s="68">
        <v>0</v>
      </c>
      <c r="L73" s="68">
        <v>0</v>
      </c>
      <c r="M73" s="68">
        <v>0</v>
      </c>
      <c r="N73" s="68">
        <v>0</v>
      </c>
      <c r="O73" s="67">
        <v>0</v>
      </c>
      <c r="P73" s="68">
        <v>0</v>
      </c>
      <c r="Q73" s="68">
        <v>0</v>
      </c>
      <c r="R73" s="68">
        <v>0</v>
      </c>
      <c r="S73" s="68">
        <v>0</v>
      </c>
      <c r="T73" s="67">
        <v>0</v>
      </c>
      <c r="U73" s="68">
        <v>0</v>
      </c>
      <c r="V73" s="68">
        <v>0</v>
      </c>
      <c r="W73" s="68">
        <v>0</v>
      </c>
      <c r="X73" s="68">
        <v>0</v>
      </c>
      <c r="Y73" s="67">
        <v>0</v>
      </c>
      <c r="Z73" s="68">
        <v>0</v>
      </c>
      <c r="AA73" s="68">
        <v>0</v>
      </c>
      <c r="AB73" s="68">
        <v>0</v>
      </c>
      <c r="AC73" s="68">
        <v>0</v>
      </c>
      <c r="AD73" s="67">
        <v>0</v>
      </c>
      <c r="AE73" s="68">
        <v>0</v>
      </c>
      <c r="AF73" s="67">
        <v>0</v>
      </c>
      <c r="AG73" s="68">
        <v>0</v>
      </c>
      <c r="AH73" s="68">
        <v>0</v>
      </c>
      <c r="AI73" s="67">
        <v>0</v>
      </c>
      <c r="AJ73" s="68">
        <v>0</v>
      </c>
      <c r="AK73" s="68">
        <v>0</v>
      </c>
      <c r="AL73" s="68">
        <v>0</v>
      </c>
      <c r="AM73" s="68">
        <v>0</v>
      </c>
      <c r="AN73" s="67">
        <v>0</v>
      </c>
      <c r="AO73" s="68">
        <v>0</v>
      </c>
      <c r="AP73" s="68">
        <v>0</v>
      </c>
      <c r="AQ73" s="68">
        <v>0</v>
      </c>
      <c r="AR73" s="68">
        <v>0</v>
      </c>
      <c r="AS73" s="67">
        <v>0</v>
      </c>
      <c r="AT73" s="68">
        <v>0</v>
      </c>
      <c r="AU73" s="68">
        <v>0</v>
      </c>
      <c r="AV73" s="68">
        <v>0</v>
      </c>
      <c r="AW73" s="68">
        <v>0</v>
      </c>
    </row>
    <row r="74" spans="2:49" ht="42" customHeight="1">
      <c r="B74" s="125"/>
      <c r="C74" s="66" t="s">
        <v>413</v>
      </c>
      <c r="D74" s="66" t="s">
        <v>414</v>
      </c>
      <c r="E74" s="67">
        <v>0</v>
      </c>
      <c r="F74" s="68">
        <v>0</v>
      </c>
      <c r="G74" s="67">
        <v>0</v>
      </c>
      <c r="H74" s="67">
        <v>0</v>
      </c>
      <c r="I74" s="68">
        <v>0</v>
      </c>
      <c r="J74" s="67">
        <v>0</v>
      </c>
      <c r="K74" s="68">
        <v>0</v>
      </c>
      <c r="L74" s="68">
        <v>0</v>
      </c>
      <c r="M74" s="68">
        <v>0</v>
      </c>
      <c r="N74" s="68">
        <v>0</v>
      </c>
      <c r="O74" s="67">
        <v>0</v>
      </c>
      <c r="P74" s="68">
        <v>0</v>
      </c>
      <c r="Q74" s="68">
        <v>0</v>
      </c>
      <c r="R74" s="68">
        <v>0</v>
      </c>
      <c r="S74" s="68">
        <v>0</v>
      </c>
      <c r="T74" s="67">
        <v>0</v>
      </c>
      <c r="U74" s="68">
        <v>0</v>
      </c>
      <c r="V74" s="68">
        <v>0</v>
      </c>
      <c r="W74" s="68">
        <v>0</v>
      </c>
      <c r="X74" s="68">
        <v>0</v>
      </c>
      <c r="Y74" s="67">
        <v>0</v>
      </c>
      <c r="Z74" s="68">
        <v>0</v>
      </c>
      <c r="AA74" s="68">
        <v>0</v>
      </c>
      <c r="AB74" s="68">
        <v>0</v>
      </c>
      <c r="AC74" s="68">
        <v>0</v>
      </c>
      <c r="AD74" s="67">
        <v>0</v>
      </c>
      <c r="AE74" s="68">
        <v>0</v>
      </c>
      <c r="AF74" s="67">
        <v>0</v>
      </c>
      <c r="AG74" s="68">
        <v>0</v>
      </c>
      <c r="AH74" s="68">
        <v>0</v>
      </c>
      <c r="AI74" s="67">
        <v>0</v>
      </c>
      <c r="AJ74" s="68">
        <v>0</v>
      </c>
      <c r="AK74" s="68">
        <v>0</v>
      </c>
      <c r="AL74" s="68">
        <v>0</v>
      </c>
      <c r="AM74" s="68">
        <v>0</v>
      </c>
      <c r="AN74" s="67">
        <v>0</v>
      </c>
      <c r="AO74" s="68">
        <v>0</v>
      </c>
      <c r="AP74" s="68">
        <v>0</v>
      </c>
      <c r="AQ74" s="68">
        <v>0</v>
      </c>
      <c r="AR74" s="68">
        <v>0</v>
      </c>
      <c r="AS74" s="67">
        <v>0</v>
      </c>
      <c r="AT74" s="68">
        <v>0</v>
      </c>
      <c r="AU74" s="68">
        <v>0</v>
      </c>
      <c r="AV74" s="68">
        <v>0</v>
      </c>
      <c r="AW74" s="68">
        <v>0</v>
      </c>
    </row>
    <row r="75" spans="2:49" ht="42" customHeight="1">
      <c r="B75" s="125"/>
      <c r="C75" s="66" t="s">
        <v>415</v>
      </c>
      <c r="D75" s="66" t="s">
        <v>416</v>
      </c>
      <c r="E75" s="67">
        <v>0</v>
      </c>
      <c r="F75" s="68">
        <v>0</v>
      </c>
      <c r="G75" s="67">
        <v>0</v>
      </c>
      <c r="H75" s="67">
        <v>0</v>
      </c>
      <c r="I75" s="68">
        <v>0</v>
      </c>
      <c r="J75" s="67">
        <v>0</v>
      </c>
      <c r="K75" s="68">
        <v>0</v>
      </c>
      <c r="L75" s="68">
        <v>0</v>
      </c>
      <c r="M75" s="68">
        <v>0</v>
      </c>
      <c r="N75" s="68">
        <v>0</v>
      </c>
      <c r="O75" s="67">
        <v>0</v>
      </c>
      <c r="P75" s="68">
        <v>0</v>
      </c>
      <c r="Q75" s="68">
        <v>0</v>
      </c>
      <c r="R75" s="68">
        <v>0</v>
      </c>
      <c r="S75" s="68">
        <v>0</v>
      </c>
      <c r="T75" s="67">
        <v>0</v>
      </c>
      <c r="U75" s="68">
        <v>0</v>
      </c>
      <c r="V75" s="68">
        <v>0</v>
      </c>
      <c r="W75" s="68">
        <v>0</v>
      </c>
      <c r="X75" s="68">
        <v>0</v>
      </c>
      <c r="Y75" s="67">
        <v>0</v>
      </c>
      <c r="Z75" s="68">
        <v>0</v>
      </c>
      <c r="AA75" s="68">
        <v>0</v>
      </c>
      <c r="AB75" s="68">
        <v>0</v>
      </c>
      <c r="AC75" s="68">
        <v>0</v>
      </c>
      <c r="AD75" s="67">
        <v>0</v>
      </c>
      <c r="AE75" s="68">
        <v>0</v>
      </c>
      <c r="AF75" s="67">
        <v>0</v>
      </c>
      <c r="AG75" s="68">
        <v>0</v>
      </c>
      <c r="AH75" s="68">
        <v>0</v>
      </c>
      <c r="AI75" s="67">
        <v>0</v>
      </c>
      <c r="AJ75" s="68">
        <v>0</v>
      </c>
      <c r="AK75" s="68">
        <v>0</v>
      </c>
      <c r="AL75" s="68">
        <v>0</v>
      </c>
      <c r="AM75" s="68">
        <v>0</v>
      </c>
      <c r="AN75" s="67">
        <v>0</v>
      </c>
      <c r="AO75" s="68">
        <v>0</v>
      </c>
      <c r="AP75" s="68">
        <v>0</v>
      </c>
      <c r="AQ75" s="68">
        <v>0</v>
      </c>
      <c r="AR75" s="68">
        <v>0</v>
      </c>
      <c r="AS75" s="67">
        <v>0</v>
      </c>
      <c r="AT75" s="68">
        <v>0</v>
      </c>
      <c r="AU75" s="68">
        <v>0</v>
      </c>
      <c r="AV75" s="68">
        <v>0</v>
      </c>
      <c r="AW75" s="68">
        <v>0</v>
      </c>
    </row>
    <row r="76" spans="2:49" ht="42" customHeight="1">
      <c r="B76" s="126" t="s">
        <v>417</v>
      </c>
      <c r="C76" s="126"/>
      <c r="D76" s="69" t="s">
        <v>270</v>
      </c>
      <c r="E76" s="67"/>
      <c r="F76" s="68"/>
      <c r="G76" s="67"/>
      <c r="H76" s="67"/>
      <c r="I76" s="68"/>
      <c r="J76" s="67"/>
      <c r="K76" s="68"/>
      <c r="L76" s="68"/>
      <c r="M76" s="68"/>
      <c r="N76" s="68"/>
      <c r="O76" s="67"/>
      <c r="P76" s="68"/>
      <c r="Q76" s="68"/>
      <c r="R76" s="68"/>
      <c r="S76" s="68"/>
      <c r="T76" s="67"/>
      <c r="U76" s="68"/>
      <c r="V76" s="68"/>
      <c r="W76" s="68"/>
      <c r="X76" s="68"/>
      <c r="Y76" s="67"/>
      <c r="Z76" s="68"/>
      <c r="AA76" s="68"/>
      <c r="AB76" s="68"/>
      <c r="AC76" s="68"/>
      <c r="AD76" s="67"/>
      <c r="AE76" s="68"/>
      <c r="AF76" s="67"/>
      <c r="AG76" s="68"/>
      <c r="AH76" s="68"/>
      <c r="AI76" s="67"/>
      <c r="AJ76" s="68"/>
      <c r="AK76" s="68"/>
      <c r="AL76" s="68"/>
      <c r="AM76" s="68"/>
      <c r="AN76" s="67"/>
      <c r="AO76" s="68"/>
      <c r="AP76" s="68"/>
      <c r="AQ76" s="68"/>
      <c r="AR76" s="68"/>
      <c r="AS76" s="67"/>
      <c r="AT76" s="68"/>
      <c r="AU76" s="68"/>
      <c r="AV76" s="68"/>
      <c r="AW76" s="68"/>
    </row>
    <row r="77" spans="2:49">
      <c r="B77" s="65"/>
      <c r="C77" s="69" t="s">
        <v>295</v>
      </c>
      <c r="D77" s="69" t="s">
        <v>296</v>
      </c>
      <c r="E77" s="67"/>
      <c r="F77" s="68"/>
      <c r="G77" s="67"/>
      <c r="H77" s="67"/>
      <c r="I77" s="68"/>
      <c r="J77" s="67"/>
      <c r="K77" s="68"/>
      <c r="L77" s="68"/>
      <c r="M77" s="68"/>
      <c r="N77" s="68"/>
      <c r="O77" s="67"/>
      <c r="P77" s="68"/>
      <c r="Q77" s="68"/>
      <c r="R77" s="68"/>
      <c r="S77" s="68"/>
      <c r="T77" s="67"/>
      <c r="U77" s="68"/>
      <c r="V77" s="68"/>
      <c r="W77" s="68"/>
      <c r="X77" s="68"/>
      <c r="Y77" s="67"/>
      <c r="Z77" s="68"/>
      <c r="AA77" s="68"/>
      <c r="AB77" s="68"/>
      <c r="AC77" s="68"/>
      <c r="AD77" s="67"/>
      <c r="AE77" s="68"/>
      <c r="AF77" s="67"/>
      <c r="AG77" s="68"/>
      <c r="AH77" s="68"/>
      <c r="AI77" s="67"/>
      <c r="AJ77" s="68"/>
      <c r="AK77" s="68"/>
      <c r="AL77" s="68"/>
      <c r="AM77" s="68"/>
      <c r="AN77" s="67"/>
      <c r="AO77" s="68"/>
      <c r="AP77" s="68"/>
      <c r="AQ77" s="68"/>
      <c r="AR77" s="68"/>
      <c r="AS77" s="67"/>
      <c r="AT77" s="68"/>
      <c r="AU77" s="68"/>
      <c r="AV77" s="68"/>
      <c r="AW77" s="68"/>
    </row>
    <row r="78" spans="2:49" ht="57.95" customHeight="1">
      <c r="B78" s="127" t="s">
        <v>418</v>
      </c>
      <c r="C78" s="66" t="s">
        <v>419</v>
      </c>
      <c r="D78" s="66" t="s">
        <v>420</v>
      </c>
      <c r="E78" s="67">
        <v>0</v>
      </c>
      <c r="F78" s="68">
        <v>0</v>
      </c>
      <c r="G78" s="67">
        <v>0</v>
      </c>
      <c r="H78" s="67">
        <v>0</v>
      </c>
      <c r="I78" s="68">
        <v>0</v>
      </c>
      <c r="J78" s="67">
        <v>1</v>
      </c>
      <c r="K78" s="68">
        <v>1</v>
      </c>
      <c r="L78" s="68">
        <v>1</v>
      </c>
      <c r="M78" s="68">
        <v>0</v>
      </c>
      <c r="N78" s="68">
        <v>0</v>
      </c>
      <c r="O78" s="67">
        <v>0</v>
      </c>
      <c r="P78" s="68">
        <v>0</v>
      </c>
      <c r="Q78" s="68">
        <v>0</v>
      </c>
      <c r="R78" s="68">
        <v>0</v>
      </c>
      <c r="S78" s="68">
        <v>0</v>
      </c>
      <c r="T78" s="67">
        <v>0</v>
      </c>
      <c r="U78" s="68">
        <v>0</v>
      </c>
      <c r="V78" s="68">
        <v>0</v>
      </c>
      <c r="W78" s="68">
        <v>0</v>
      </c>
      <c r="X78" s="68">
        <v>0</v>
      </c>
      <c r="Y78" s="67">
        <v>0</v>
      </c>
      <c r="Z78" s="68">
        <v>0</v>
      </c>
      <c r="AA78" s="68">
        <v>0</v>
      </c>
      <c r="AB78" s="68">
        <v>0</v>
      </c>
      <c r="AC78" s="68">
        <v>0</v>
      </c>
      <c r="AD78" s="67">
        <v>1</v>
      </c>
      <c r="AE78" s="68">
        <v>1</v>
      </c>
      <c r="AF78" s="67">
        <v>1</v>
      </c>
      <c r="AG78" s="68">
        <v>1</v>
      </c>
      <c r="AH78" s="68">
        <v>0</v>
      </c>
      <c r="AI78" s="67">
        <v>0</v>
      </c>
      <c r="AJ78" s="68">
        <v>0</v>
      </c>
      <c r="AK78" s="68">
        <v>0</v>
      </c>
      <c r="AL78" s="68">
        <v>0</v>
      </c>
      <c r="AM78" s="68">
        <v>0</v>
      </c>
      <c r="AN78" s="67">
        <v>0</v>
      </c>
      <c r="AO78" s="68">
        <v>0</v>
      </c>
      <c r="AP78" s="68">
        <v>0</v>
      </c>
      <c r="AQ78" s="68">
        <v>0</v>
      </c>
      <c r="AR78" s="68">
        <v>0</v>
      </c>
      <c r="AS78" s="67">
        <v>0</v>
      </c>
      <c r="AT78" s="68">
        <v>0</v>
      </c>
      <c r="AU78" s="68">
        <v>0</v>
      </c>
      <c r="AV78" s="68">
        <v>0</v>
      </c>
      <c r="AW78" s="68">
        <v>0</v>
      </c>
    </row>
    <row r="79" spans="2:49" ht="57.95" customHeight="1">
      <c r="B79" s="127"/>
      <c r="C79" s="66" t="s">
        <v>421</v>
      </c>
      <c r="D79" s="66" t="s">
        <v>422</v>
      </c>
      <c r="E79" s="67">
        <v>0</v>
      </c>
      <c r="F79" s="68">
        <v>1</v>
      </c>
      <c r="G79" s="67">
        <v>0</v>
      </c>
      <c r="H79" s="67">
        <v>0</v>
      </c>
      <c r="I79" s="68">
        <v>0</v>
      </c>
      <c r="J79" s="67">
        <v>1</v>
      </c>
      <c r="K79" s="68">
        <v>0</v>
      </c>
      <c r="L79" s="68">
        <v>1</v>
      </c>
      <c r="M79" s="68">
        <v>0</v>
      </c>
      <c r="N79" s="68">
        <v>0</v>
      </c>
      <c r="O79" s="67">
        <v>0</v>
      </c>
      <c r="P79" s="68">
        <v>0</v>
      </c>
      <c r="Q79" s="68">
        <v>0</v>
      </c>
      <c r="R79" s="68">
        <v>0</v>
      </c>
      <c r="S79" s="68">
        <v>0</v>
      </c>
      <c r="T79" s="67">
        <v>0</v>
      </c>
      <c r="U79" s="68">
        <v>0</v>
      </c>
      <c r="V79" s="68">
        <v>0</v>
      </c>
      <c r="W79" s="68">
        <v>0</v>
      </c>
      <c r="X79" s="68">
        <v>0</v>
      </c>
      <c r="Y79" s="67">
        <v>0</v>
      </c>
      <c r="Z79" s="68">
        <v>0</v>
      </c>
      <c r="AA79" s="68">
        <v>0</v>
      </c>
      <c r="AB79" s="68">
        <v>0</v>
      </c>
      <c r="AC79" s="68">
        <v>0</v>
      </c>
      <c r="AD79" s="67">
        <v>1</v>
      </c>
      <c r="AE79" s="68">
        <v>1</v>
      </c>
      <c r="AF79" s="67">
        <v>1</v>
      </c>
      <c r="AG79" s="68">
        <v>1</v>
      </c>
      <c r="AH79" s="68">
        <v>0</v>
      </c>
      <c r="AI79" s="67">
        <v>0</v>
      </c>
      <c r="AJ79" s="68">
        <v>0</v>
      </c>
      <c r="AK79" s="68">
        <v>0</v>
      </c>
      <c r="AL79" s="68">
        <v>0</v>
      </c>
      <c r="AM79" s="68">
        <v>0</v>
      </c>
      <c r="AN79" s="67">
        <v>0</v>
      </c>
      <c r="AO79" s="68">
        <v>0</v>
      </c>
      <c r="AP79" s="68">
        <v>0</v>
      </c>
      <c r="AQ79" s="68">
        <v>0</v>
      </c>
      <c r="AR79" s="68">
        <v>0</v>
      </c>
      <c r="AS79" s="67">
        <v>0</v>
      </c>
      <c r="AT79" s="68">
        <v>0</v>
      </c>
      <c r="AU79" s="68">
        <v>0</v>
      </c>
      <c r="AV79" s="68">
        <v>0</v>
      </c>
      <c r="AW79" s="68">
        <v>0</v>
      </c>
    </row>
    <row r="80" spans="2:49" ht="42" customHeight="1">
      <c r="B80" s="65" t="s">
        <v>423</v>
      </c>
      <c r="C80" s="66" t="s">
        <v>424</v>
      </c>
      <c r="D80" s="66" t="s">
        <v>425</v>
      </c>
      <c r="E80" s="67">
        <v>1</v>
      </c>
      <c r="F80" s="68">
        <v>1</v>
      </c>
      <c r="G80" s="67">
        <v>0</v>
      </c>
      <c r="H80" s="67">
        <v>0</v>
      </c>
      <c r="I80" s="68">
        <v>0</v>
      </c>
      <c r="J80" s="67">
        <v>1</v>
      </c>
      <c r="K80" s="68">
        <v>1</v>
      </c>
      <c r="L80" s="68">
        <v>1</v>
      </c>
      <c r="M80" s="68">
        <v>1</v>
      </c>
      <c r="N80" s="68">
        <v>1</v>
      </c>
      <c r="O80" s="67">
        <v>1</v>
      </c>
      <c r="P80" s="68">
        <v>1</v>
      </c>
      <c r="Q80" s="68">
        <v>1</v>
      </c>
      <c r="R80" s="68">
        <v>1</v>
      </c>
      <c r="S80" s="68">
        <v>1</v>
      </c>
      <c r="T80" s="67">
        <v>0</v>
      </c>
      <c r="U80" s="68">
        <v>0</v>
      </c>
      <c r="V80" s="68">
        <v>0</v>
      </c>
      <c r="W80" s="68">
        <v>0</v>
      </c>
      <c r="X80" s="67">
        <v>1</v>
      </c>
      <c r="Y80" s="67">
        <v>1</v>
      </c>
      <c r="Z80" s="68">
        <v>1</v>
      </c>
      <c r="AA80" s="68">
        <v>0</v>
      </c>
      <c r="AB80" s="68">
        <v>0</v>
      </c>
      <c r="AC80" s="68">
        <v>1</v>
      </c>
      <c r="AD80" s="67">
        <v>0</v>
      </c>
      <c r="AE80" s="68">
        <v>0</v>
      </c>
      <c r="AF80" s="67">
        <v>0</v>
      </c>
      <c r="AG80" s="68">
        <v>0</v>
      </c>
      <c r="AH80" s="68">
        <v>1</v>
      </c>
      <c r="AI80" s="67">
        <v>1</v>
      </c>
      <c r="AJ80" s="68">
        <v>1</v>
      </c>
      <c r="AK80" s="68">
        <v>1</v>
      </c>
      <c r="AL80" s="68">
        <v>1</v>
      </c>
      <c r="AM80" s="68">
        <v>1</v>
      </c>
      <c r="AN80" s="67">
        <v>1</v>
      </c>
      <c r="AO80" s="68">
        <v>1</v>
      </c>
      <c r="AP80" s="68">
        <v>1</v>
      </c>
      <c r="AQ80" s="68">
        <v>1</v>
      </c>
      <c r="AR80" s="68">
        <v>1</v>
      </c>
      <c r="AS80" s="67">
        <v>1</v>
      </c>
      <c r="AT80" s="68">
        <v>1</v>
      </c>
      <c r="AU80" s="68">
        <v>0</v>
      </c>
      <c r="AV80" s="68">
        <v>1</v>
      </c>
      <c r="AW80" s="68">
        <v>1</v>
      </c>
    </row>
    <row r="81" spans="2:49" ht="57.95" customHeight="1">
      <c r="B81" s="66" t="s">
        <v>426</v>
      </c>
      <c r="C81" s="66" t="s">
        <v>427</v>
      </c>
      <c r="D81" s="66" t="s">
        <v>428</v>
      </c>
      <c r="E81" s="67">
        <v>1</v>
      </c>
      <c r="F81" s="68">
        <v>1</v>
      </c>
      <c r="G81" s="67">
        <v>0</v>
      </c>
      <c r="H81" s="67">
        <v>0</v>
      </c>
      <c r="I81" s="68">
        <v>1</v>
      </c>
      <c r="J81" s="67">
        <v>0</v>
      </c>
      <c r="K81" s="68">
        <v>0</v>
      </c>
      <c r="L81" s="68">
        <v>0</v>
      </c>
      <c r="M81" s="68">
        <v>1</v>
      </c>
      <c r="N81" s="68">
        <v>1</v>
      </c>
      <c r="O81" s="67">
        <v>1</v>
      </c>
      <c r="P81" s="68">
        <v>1</v>
      </c>
      <c r="Q81" s="68">
        <v>1</v>
      </c>
      <c r="R81" s="68">
        <v>1</v>
      </c>
      <c r="S81" s="68">
        <v>1</v>
      </c>
      <c r="T81" s="67">
        <v>0</v>
      </c>
      <c r="U81" s="68">
        <v>0</v>
      </c>
      <c r="V81" s="68">
        <v>0</v>
      </c>
      <c r="W81" s="68">
        <v>0</v>
      </c>
      <c r="X81" s="68">
        <v>1</v>
      </c>
      <c r="Y81" s="67">
        <v>0</v>
      </c>
      <c r="Z81" s="68">
        <v>1</v>
      </c>
      <c r="AA81" s="68">
        <v>0</v>
      </c>
      <c r="AB81" s="68">
        <v>1</v>
      </c>
      <c r="AC81" s="68">
        <v>1</v>
      </c>
      <c r="AD81" s="67">
        <v>0</v>
      </c>
      <c r="AE81" s="68">
        <v>0</v>
      </c>
      <c r="AF81" s="67">
        <v>0</v>
      </c>
      <c r="AG81" s="68">
        <v>0</v>
      </c>
      <c r="AH81" s="68">
        <v>1</v>
      </c>
      <c r="AI81" s="67">
        <v>0</v>
      </c>
      <c r="AJ81" s="68">
        <v>0</v>
      </c>
      <c r="AK81" s="68">
        <v>0</v>
      </c>
      <c r="AL81" s="68">
        <v>1</v>
      </c>
      <c r="AM81" s="68">
        <v>1</v>
      </c>
      <c r="AN81" s="67">
        <v>0</v>
      </c>
      <c r="AO81" s="68">
        <v>0</v>
      </c>
      <c r="AP81" s="68">
        <v>0</v>
      </c>
      <c r="AQ81" s="68">
        <v>1</v>
      </c>
      <c r="AR81" s="68">
        <v>1</v>
      </c>
      <c r="AS81" s="67">
        <v>1</v>
      </c>
      <c r="AT81" s="68">
        <v>0</v>
      </c>
      <c r="AU81" s="68">
        <v>0</v>
      </c>
      <c r="AV81" s="68">
        <v>1</v>
      </c>
      <c r="AW81" s="68">
        <v>1</v>
      </c>
    </row>
    <row r="82" spans="2:49" ht="48.95" customHeight="1">
      <c r="B82" s="66" t="s">
        <v>429</v>
      </c>
      <c r="C82" s="66" t="s">
        <v>430</v>
      </c>
      <c r="D82" s="66" t="s">
        <v>431</v>
      </c>
      <c r="E82" s="67">
        <v>0</v>
      </c>
      <c r="F82" s="68">
        <v>0</v>
      </c>
      <c r="G82" s="67">
        <v>0</v>
      </c>
      <c r="H82" s="67">
        <v>0</v>
      </c>
      <c r="I82" s="68">
        <v>1</v>
      </c>
      <c r="J82" s="67">
        <v>0</v>
      </c>
      <c r="K82" s="68">
        <v>0</v>
      </c>
      <c r="L82" s="68">
        <v>0</v>
      </c>
      <c r="M82" s="68">
        <v>1</v>
      </c>
      <c r="N82" s="68">
        <v>1</v>
      </c>
      <c r="O82" s="67">
        <v>1</v>
      </c>
      <c r="P82" s="68">
        <v>1</v>
      </c>
      <c r="Q82" s="68">
        <v>1</v>
      </c>
      <c r="R82" s="68">
        <v>1</v>
      </c>
      <c r="S82" s="68">
        <v>1</v>
      </c>
      <c r="T82" s="67">
        <v>0</v>
      </c>
      <c r="U82" s="68">
        <v>0</v>
      </c>
      <c r="V82" s="68">
        <v>0</v>
      </c>
      <c r="W82" s="68">
        <v>0</v>
      </c>
      <c r="X82" s="68">
        <v>1</v>
      </c>
      <c r="Y82" s="67">
        <v>1</v>
      </c>
      <c r="Z82" s="68">
        <v>1</v>
      </c>
      <c r="AA82" s="68">
        <v>0</v>
      </c>
      <c r="AB82" s="68">
        <v>1</v>
      </c>
      <c r="AC82" s="68">
        <v>1</v>
      </c>
      <c r="AD82" s="67">
        <v>0</v>
      </c>
      <c r="AE82" s="68">
        <v>0</v>
      </c>
      <c r="AF82" s="67">
        <v>0</v>
      </c>
      <c r="AG82" s="68">
        <v>0</v>
      </c>
      <c r="AH82" s="68">
        <v>1</v>
      </c>
      <c r="AI82" s="67">
        <v>0</v>
      </c>
      <c r="AJ82" s="68">
        <v>1</v>
      </c>
      <c r="AK82" s="68">
        <v>1</v>
      </c>
      <c r="AL82" s="68">
        <v>1</v>
      </c>
      <c r="AM82" s="68">
        <v>1</v>
      </c>
      <c r="AN82" s="67">
        <v>0</v>
      </c>
      <c r="AO82" s="68">
        <v>1</v>
      </c>
      <c r="AP82" s="68">
        <v>1</v>
      </c>
      <c r="AQ82" s="68">
        <v>1</v>
      </c>
      <c r="AR82" s="68">
        <v>1</v>
      </c>
      <c r="AS82" s="67">
        <v>0</v>
      </c>
      <c r="AT82" s="68">
        <v>1</v>
      </c>
      <c r="AU82" s="68">
        <v>1</v>
      </c>
      <c r="AV82" s="68">
        <v>1</v>
      </c>
      <c r="AW82" s="68">
        <v>1</v>
      </c>
    </row>
    <row r="83" spans="2:49" ht="57.95" customHeight="1">
      <c r="B83" s="66" t="s">
        <v>432</v>
      </c>
      <c r="C83" s="66" t="s">
        <v>433</v>
      </c>
      <c r="D83" s="66" t="s">
        <v>434</v>
      </c>
      <c r="E83" s="67">
        <v>0</v>
      </c>
      <c r="F83" s="68">
        <v>0</v>
      </c>
      <c r="G83" s="67">
        <v>0</v>
      </c>
      <c r="H83" s="67">
        <v>0</v>
      </c>
      <c r="I83" s="68">
        <v>1</v>
      </c>
      <c r="J83" s="67">
        <v>0</v>
      </c>
      <c r="K83" s="68">
        <v>0</v>
      </c>
      <c r="L83" s="68">
        <v>0</v>
      </c>
      <c r="M83" s="68">
        <v>1</v>
      </c>
      <c r="N83" s="68">
        <v>1</v>
      </c>
      <c r="O83" s="67">
        <v>1</v>
      </c>
      <c r="P83" s="68">
        <v>1</v>
      </c>
      <c r="Q83" s="68">
        <v>1</v>
      </c>
      <c r="R83" s="68">
        <v>1</v>
      </c>
      <c r="S83" s="68">
        <v>1</v>
      </c>
      <c r="T83" s="67">
        <v>0</v>
      </c>
      <c r="U83" s="68">
        <v>0</v>
      </c>
      <c r="V83" s="68">
        <v>0</v>
      </c>
      <c r="W83" s="68">
        <v>0</v>
      </c>
      <c r="X83" s="68">
        <v>1</v>
      </c>
      <c r="Y83" s="67">
        <v>0</v>
      </c>
      <c r="Z83" s="68">
        <v>1</v>
      </c>
      <c r="AA83" s="68">
        <v>0</v>
      </c>
      <c r="AB83" s="68">
        <v>1</v>
      </c>
      <c r="AC83" s="68">
        <v>1</v>
      </c>
      <c r="AD83" s="67">
        <v>0</v>
      </c>
      <c r="AE83" s="68">
        <v>0</v>
      </c>
      <c r="AF83" s="67">
        <v>0</v>
      </c>
      <c r="AG83" s="68">
        <v>0</v>
      </c>
      <c r="AH83" s="68">
        <v>1</v>
      </c>
      <c r="AI83" s="67">
        <v>0</v>
      </c>
      <c r="AJ83" s="68">
        <v>1</v>
      </c>
      <c r="AK83" s="68">
        <v>1</v>
      </c>
      <c r="AL83" s="68">
        <v>1</v>
      </c>
      <c r="AM83" s="68">
        <v>1</v>
      </c>
      <c r="AN83" s="67">
        <v>0</v>
      </c>
      <c r="AO83" s="68">
        <v>1</v>
      </c>
      <c r="AP83" s="68">
        <v>1</v>
      </c>
      <c r="AQ83" s="68">
        <v>1</v>
      </c>
      <c r="AR83" s="68">
        <v>1</v>
      </c>
      <c r="AS83" s="67">
        <v>1</v>
      </c>
      <c r="AT83" s="68">
        <v>1</v>
      </c>
      <c r="AU83" s="68">
        <v>1</v>
      </c>
      <c r="AV83" s="68">
        <v>1</v>
      </c>
      <c r="AW83" s="68">
        <v>1</v>
      </c>
    </row>
    <row r="84" spans="2:49" ht="51" customHeight="1">
      <c r="B84" s="66" t="s">
        <v>435</v>
      </c>
      <c r="C84" s="66" t="s">
        <v>436</v>
      </c>
      <c r="D84" s="66" t="s">
        <v>437</v>
      </c>
      <c r="E84" s="67">
        <v>1</v>
      </c>
      <c r="F84" s="68">
        <v>1</v>
      </c>
      <c r="G84" s="67">
        <v>0</v>
      </c>
      <c r="H84" s="67">
        <v>0</v>
      </c>
      <c r="I84" s="68">
        <v>0</v>
      </c>
      <c r="J84" s="67">
        <v>0</v>
      </c>
      <c r="K84" s="68">
        <v>0</v>
      </c>
      <c r="L84" s="68">
        <v>0</v>
      </c>
      <c r="M84" s="67">
        <v>1</v>
      </c>
      <c r="N84" s="68">
        <v>1</v>
      </c>
      <c r="O84" s="67">
        <v>0</v>
      </c>
      <c r="P84" s="68">
        <v>0</v>
      </c>
      <c r="Q84" s="68">
        <v>1</v>
      </c>
      <c r="R84" s="68">
        <v>1</v>
      </c>
      <c r="S84" s="68">
        <v>1</v>
      </c>
      <c r="T84" s="67">
        <v>0</v>
      </c>
      <c r="U84" s="68">
        <v>0</v>
      </c>
      <c r="V84" s="68">
        <v>0</v>
      </c>
      <c r="W84" s="68">
        <v>1</v>
      </c>
      <c r="X84" s="68">
        <v>1</v>
      </c>
      <c r="Y84" s="67">
        <v>0</v>
      </c>
      <c r="Z84" s="68">
        <v>0</v>
      </c>
      <c r="AA84" s="68">
        <v>0</v>
      </c>
      <c r="AB84" s="68">
        <v>1</v>
      </c>
      <c r="AC84" s="68">
        <v>1</v>
      </c>
      <c r="AD84" s="67">
        <v>1</v>
      </c>
      <c r="AE84" s="68">
        <v>1</v>
      </c>
      <c r="AF84" s="67">
        <v>1</v>
      </c>
      <c r="AG84" s="68">
        <v>0</v>
      </c>
      <c r="AH84" s="68">
        <v>1</v>
      </c>
      <c r="AI84" s="67">
        <v>0</v>
      </c>
      <c r="AJ84" s="68">
        <v>1</v>
      </c>
      <c r="AK84" s="68">
        <v>0</v>
      </c>
      <c r="AL84" s="68">
        <v>1</v>
      </c>
      <c r="AM84" s="68">
        <v>1</v>
      </c>
      <c r="AN84" s="67">
        <v>0</v>
      </c>
      <c r="AO84" s="68">
        <v>0</v>
      </c>
      <c r="AP84" s="68">
        <v>0</v>
      </c>
      <c r="AQ84" s="68">
        <v>1</v>
      </c>
      <c r="AR84" s="68">
        <v>1</v>
      </c>
      <c r="AS84" s="67">
        <v>1</v>
      </c>
      <c r="AT84" s="68">
        <v>0</v>
      </c>
      <c r="AU84" s="68">
        <v>0</v>
      </c>
      <c r="AV84" s="68">
        <v>1</v>
      </c>
      <c r="AW84" s="68">
        <v>1</v>
      </c>
    </row>
    <row r="85" spans="2:49" ht="39.950000000000003" customHeight="1">
      <c r="B85" s="66" t="s">
        <v>438</v>
      </c>
      <c r="C85" s="66" t="s">
        <v>439</v>
      </c>
      <c r="D85" s="66" t="s">
        <v>440</v>
      </c>
      <c r="E85" s="67">
        <v>0</v>
      </c>
      <c r="F85" s="68">
        <v>1</v>
      </c>
      <c r="G85" s="67">
        <v>0</v>
      </c>
      <c r="H85" s="67">
        <v>0</v>
      </c>
      <c r="I85" s="68">
        <v>0</v>
      </c>
      <c r="J85" s="67">
        <v>1</v>
      </c>
      <c r="K85" s="68">
        <v>1</v>
      </c>
      <c r="L85" s="68">
        <v>1</v>
      </c>
      <c r="M85" s="68">
        <v>1</v>
      </c>
      <c r="N85" s="68">
        <v>1</v>
      </c>
      <c r="O85" s="67">
        <v>0</v>
      </c>
      <c r="P85" s="68">
        <v>0</v>
      </c>
      <c r="Q85" s="68">
        <v>1</v>
      </c>
      <c r="R85" s="68">
        <v>1</v>
      </c>
      <c r="S85" s="68">
        <v>1</v>
      </c>
      <c r="T85" s="67">
        <v>0</v>
      </c>
      <c r="U85" s="68">
        <v>0</v>
      </c>
      <c r="V85" s="68">
        <v>0</v>
      </c>
      <c r="W85" s="68">
        <v>1</v>
      </c>
      <c r="X85" s="68">
        <v>1</v>
      </c>
      <c r="Y85" s="67">
        <v>0</v>
      </c>
      <c r="Z85" s="68">
        <v>1</v>
      </c>
      <c r="AA85" s="68">
        <v>0</v>
      </c>
      <c r="AB85" s="68">
        <v>1</v>
      </c>
      <c r="AC85" s="68">
        <v>1</v>
      </c>
      <c r="AD85" s="67">
        <v>0</v>
      </c>
      <c r="AE85" s="68">
        <v>0</v>
      </c>
      <c r="AF85" s="67">
        <v>0</v>
      </c>
      <c r="AG85" s="68">
        <v>0</v>
      </c>
      <c r="AH85" s="68">
        <v>1</v>
      </c>
      <c r="AI85" s="67">
        <v>0</v>
      </c>
      <c r="AJ85" s="68">
        <v>1</v>
      </c>
      <c r="AK85" s="68">
        <v>0</v>
      </c>
      <c r="AL85" s="68">
        <v>1</v>
      </c>
      <c r="AM85" s="68">
        <v>1</v>
      </c>
      <c r="AN85" s="67">
        <v>0</v>
      </c>
      <c r="AO85" s="68">
        <v>0</v>
      </c>
      <c r="AP85" s="68">
        <v>0</v>
      </c>
      <c r="AQ85" s="68">
        <v>1</v>
      </c>
      <c r="AR85" s="68">
        <v>1</v>
      </c>
      <c r="AS85" s="67">
        <v>1</v>
      </c>
      <c r="AT85" s="68">
        <v>1</v>
      </c>
      <c r="AU85" s="68">
        <v>1</v>
      </c>
      <c r="AV85" s="68">
        <v>1</v>
      </c>
      <c r="AW85" s="68">
        <v>1</v>
      </c>
    </row>
    <row r="86" spans="2:49" ht="32.450000000000003" customHeight="1">
      <c r="B86" s="66" t="s">
        <v>441</v>
      </c>
      <c r="C86" s="66" t="s">
        <v>442</v>
      </c>
      <c r="D86" s="66" t="s">
        <v>443</v>
      </c>
      <c r="E86" s="67">
        <v>0</v>
      </c>
      <c r="F86" s="68">
        <v>0</v>
      </c>
      <c r="G86" s="67">
        <v>0</v>
      </c>
      <c r="H86" s="67">
        <v>0</v>
      </c>
      <c r="I86" s="68">
        <v>0</v>
      </c>
      <c r="J86" s="67">
        <v>0</v>
      </c>
      <c r="K86" s="68">
        <v>0</v>
      </c>
      <c r="L86" s="68">
        <v>1</v>
      </c>
      <c r="M86" s="68">
        <v>0</v>
      </c>
      <c r="N86" s="68">
        <v>0</v>
      </c>
      <c r="O86" s="67">
        <v>0</v>
      </c>
      <c r="P86" s="68">
        <v>0</v>
      </c>
      <c r="Q86" s="68">
        <v>0</v>
      </c>
      <c r="R86" s="68">
        <v>0</v>
      </c>
      <c r="S86" s="68">
        <v>0</v>
      </c>
      <c r="T86" s="67">
        <v>0</v>
      </c>
      <c r="U86" s="68">
        <v>0</v>
      </c>
      <c r="V86" s="68">
        <v>0</v>
      </c>
      <c r="W86" s="68">
        <v>0</v>
      </c>
      <c r="X86" s="68">
        <v>0</v>
      </c>
      <c r="Y86" s="67">
        <v>0</v>
      </c>
      <c r="Z86" s="68">
        <v>0</v>
      </c>
      <c r="AA86" s="68">
        <v>0</v>
      </c>
      <c r="AB86" s="68">
        <v>0</v>
      </c>
      <c r="AC86" s="68">
        <v>0</v>
      </c>
      <c r="AD86" s="67">
        <v>0</v>
      </c>
      <c r="AE86" s="68">
        <v>0</v>
      </c>
      <c r="AF86" s="67">
        <v>0</v>
      </c>
      <c r="AG86" s="68">
        <v>0</v>
      </c>
      <c r="AH86" s="68">
        <v>0</v>
      </c>
      <c r="AI86" s="67">
        <v>0</v>
      </c>
      <c r="AJ86" s="68">
        <v>0</v>
      </c>
      <c r="AK86" s="68">
        <v>0</v>
      </c>
      <c r="AL86" s="68">
        <v>0</v>
      </c>
      <c r="AM86" s="68">
        <v>0</v>
      </c>
      <c r="AN86" s="67">
        <v>0</v>
      </c>
      <c r="AO86" s="68">
        <v>0</v>
      </c>
      <c r="AP86" s="68">
        <v>0</v>
      </c>
      <c r="AQ86" s="68">
        <v>0</v>
      </c>
      <c r="AR86" s="68">
        <v>0</v>
      </c>
      <c r="AS86" s="67">
        <v>0</v>
      </c>
      <c r="AT86" s="68">
        <v>0</v>
      </c>
      <c r="AU86" s="68">
        <v>0</v>
      </c>
      <c r="AV86" s="68">
        <v>1</v>
      </c>
      <c r="AW86" s="68">
        <v>0</v>
      </c>
    </row>
    <row r="87" spans="2:49" ht="33.6" customHeight="1">
      <c r="B87" s="125" t="s">
        <v>444</v>
      </c>
      <c r="C87" s="66" t="s">
        <v>445</v>
      </c>
      <c r="D87" s="66" t="s">
        <v>446</v>
      </c>
      <c r="E87" s="67">
        <v>0</v>
      </c>
      <c r="F87" s="68">
        <v>0</v>
      </c>
      <c r="G87" s="67">
        <v>0</v>
      </c>
      <c r="H87" s="67">
        <v>0</v>
      </c>
      <c r="I87" s="68">
        <v>0</v>
      </c>
      <c r="J87" s="67">
        <v>0</v>
      </c>
      <c r="K87" s="68">
        <v>0</v>
      </c>
      <c r="L87" s="68">
        <v>0</v>
      </c>
      <c r="M87" s="68">
        <v>0</v>
      </c>
      <c r="N87" s="68">
        <v>0</v>
      </c>
      <c r="O87" s="67">
        <v>0</v>
      </c>
      <c r="P87" s="68">
        <v>0</v>
      </c>
      <c r="Q87" s="68">
        <v>0</v>
      </c>
      <c r="R87" s="68">
        <v>0</v>
      </c>
      <c r="S87" s="68">
        <v>0</v>
      </c>
      <c r="T87" s="67">
        <v>0</v>
      </c>
      <c r="U87" s="68">
        <v>0</v>
      </c>
      <c r="V87" s="68">
        <v>0</v>
      </c>
      <c r="W87" s="68">
        <v>0</v>
      </c>
      <c r="X87" s="68">
        <v>0</v>
      </c>
      <c r="Y87" s="67">
        <v>0</v>
      </c>
      <c r="Z87" s="68">
        <v>0</v>
      </c>
      <c r="AA87" s="68">
        <v>0</v>
      </c>
      <c r="AB87" s="68">
        <v>0</v>
      </c>
      <c r="AC87" s="68">
        <v>0</v>
      </c>
      <c r="AD87" s="67">
        <v>0</v>
      </c>
      <c r="AE87" s="68">
        <v>0</v>
      </c>
      <c r="AF87" s="67">
        <v>0</v>
      </c>
      <c r="AG87" s="68">
        <v>0</v>
      </c>
      <c r="AH87" s="68">
        <v>0</v>
      </c>
      <c r="AI87" s="67">
        <v>0</v>
      </c>
      <c r="AJ87" s="68">
        <v>0</v>
      </c>
      <c r="AK87" s="68">
        <v>0</v>
      </c>
      <c r="AL87" s="68">
        <v>0</v>
      </c>
      <c r="AM87" s="68">
        <v>0</v>
      </c>
      <c r="AN87" s="67">
        <v>0</v>
      </c>
      <c r="AO87" s="68">
        <v>0</v>
      </c>
      <c r="AP87" s="68">
        <v>0</v>
      </c>
      <c r="AQ87" s="68">
        <v>0</v>
      </c>
      <c r="AR87" s="68">
        <v>0</v>
      </c>
      <c r="AS87" s="67">
        <v>0</v>
      </c>
      <c r="AT87" s="68">
        <v>0</v>
      </c>
      <c r="AU87" s="68">
        <v>0</v>
      </c>
      <c r="AV87" s="68">
        <v>0</v>
      </c>
      <c r="AW87" s="68">
        <v>0</v>
      </c>
    </row>
    <row r="88" spans="2:49" ht="38.1" customHeight="1">
      <c r="B88" s="125"/>
      <c r="C88" s="66" t="s">
        <v>447</v>
      </c>
      <c r="D88" s="66" t="s">
        <v>448</v>
      </c>
      <c r="E88" s="67">
        <v>0</v>
      </c>
      <c r="F88" s="68">
        <v>0</v>
      </c>
      <c r="G88" s="67">
        <v>0</v>
      </c>
      <c r="H88" s="67">
        <v>0</v>
      </c>
      <c r="I88" s="68">
        <v>0</v>
      </c>
      <c r="J88" s="67">
        <v>0</v>
      </c>
      <c r="K88" s="68">
        <v>0</v>
      </c>
      <c r="L88" s="68">
        <v>0</v>
      </c>
      <c r="M88" s="68">
        <v>0</v>
      </c>
      <c r="N88" s="68">
        <v>0</v>
      </c>
      <c r="O88" s="67">
        <v>0</v>
      </c>
      <c r="P88" s="68">
        <v>0</v>
      </c>
      <c r="Q88" s="68">
        <v>0</v>
      </c>
      <c r="R88" s="68">
        <v>0</v>
      </c>
      <c r="S88" s="68">
        <v>0</v>
      </c>
      <c r="T88" s="67">
        <v>0</v>
      </c>
      <c r="U88" s="68">
        <v>0</v>
      </c>
      <c r="V88" s="68">
        <v>0</v>
      </c>
      <c r="W88" s="68">
        <v>0</v>
      </c>
      <c r="X88" s="68">
        <v>0</v>
      </c>
      <c r="Y88" s="67">
        <v>0</v>
      </c>
      <c r="Z88" s="68">
        <v>0</v>
      </c>
      <c r="AA88" s="68">
        <v>0</v>
      </c>
      <c r="AB88" s="68">
        <v>0</v>
      </c>
      <c r="AC88" s="68">
        <v>0</v>
      </c>
      <c r="AD88" s="67">
        <v>0</v>
      </c>
      <c r="AE88" s="68">
        <v>0</v>
      </c>
      <c r="AF88" s="67">
        <v>0</v>
      </c>
      <c r="AG88" s="68">
        <v>0</v>
      </c>
      <c r="AH88" s="68">
        <v>0</v>
      </c>
      <c r="AI88" s="67">
        <v>0</v>
      </c>
      <c r="AJ88" s="68">
        <v>0</v>
      </c>
      <c r="AK88" s="68">
        <v>0</v>
      </c>
      <c r="AL88" s="68">
        <v>0</v>
      </c>
      <c r="AM88" s="68">
        <v>0</v>
      </c>
      <c r="AN88" s="67">
        <v>0</v>
      </c>
      <c r="AO88" s="68">
        <v>0</v>
      </c>
      <c r="AP88" s="68">
        <v>0</v>
      </c>
      <c r="AQ88" s="68">
        <v>0</v>
      </c>
      <c r="AR88" s="68">
        <v>0</v>
      </c>
      <c r="AS88" s="67">
        <v>0</v>
      </c>
      <c r="AT88" s="68">
        <v>0</v>
      </c>
      <c r="AU88" s="68">
        <v>0</v>
      </c>
      <c r="AV88" s="68">
        <v>0</v>
      </c>
      <c r="AW88" s="68">
        <v>0</v>
      </c>
    </row>
    <row r="89" spans="2:49" ht="44.1" customHeight="1">
      <c r="B89" s="28" t="s">
        <v>449</v>
      </c>
      <c r="C89" s="66" t="s">
        <v>450</v>
      </c>
      <c r="D89" s="66" t="s">
        <v>451</v>
      </c>
      <c r="E89" s="67">
        <v>0</v>
      </c>
      <c r="F89" s="68">
        <v>0</v>
      </c>
      <c r="G89" s="67">
        <v>0</v>
      </c>
      <c r="H89" s="67">
        <v>0</v>
      </c>
      <c r="I89" s="68">
        <v>0</v>
      </c>
      <c r="J89" s="67">
        <v>0</v>
      </c>
      <c r="K89" s="68">
        <v>0</v>
      </c>
      <c r="L89" s="68">
        <v>0</v>
      </c>
      <c r="M89" s="68">
        <v>0</v>
      </c>
      <c r="N89" s="68">
        <v>0</v>
      </c>
      <c r="O89" s="67">
        <v>0</v>
      </c>
      <c r="P89" s="68">
        <v>0</v>
      </c>
      <c r="Q89" s="68">
        <v>0</v>
      </c>
      <c r="R89" s="68">
        <v>0</v>
      </c>
      <c r="S89" s="68">
        <v>0</v>
      </c>
      <c r="T89" s="67">
        <v>0</v>
      </c>
      <c r="U89" s="68">
        <v>0</v>
      </c>
      <c r="V89" s="68">
        <v>0</v>
      </c>
      <c r="W89" s="68">
        <v>0</v>
      </c>
      <c r="X89" s="68">
        <v>0</v>
      </c>
      <c r="Y89" s="67">
        <v>0</v>
      </c>
      <c r="Z89" s="68">
        <v>0</v>
      </c>
      <c r="AA89" s="68">
        <v>0</v>
      </c>
      <c r="AB89" s="68">
        <v>0</v>
      </c>
      <c r="AC89" s="68">
        <v>0</v>
      </c>
      <c r="AD89" s="67">
        <v>0</v>
      </c>
      <c r="AE89" s="68">
        <v>0</v>
      </c>
      <c r="AF89" s="67">
        <v>0</v>
      </c>
      <c r="AG89" s="68">
        <v>0</v>
      </c>
      <c r="AH89" s="68">
        <v>0</v>
      </c>
      <c r="AI89" s="67">
        <v>0</v>
      </c>
      <c r="AJ89" s="68">
        <v>0</v>
      </c>
      <c r="AK89" s="68">
        <v>0</v>
      </c>
      <c r="AL89" s="68">
        <v>0</v>
      </c>
      <c r="AM89" s="68">
        <v>0</v>
      </c>
      <c r="AN89" s="67">
        <v>0</v>
      </c>
      <c r="AO89" s="68">
        <v>0</v>
      </c>
      <c r="AP89" s="68">
        <v>0</v>
      </c>
      <c r="AQ89" s="68">
        <v>0</v>
      </c>
      <c r="AR89" s="68">
        <v>0</v>
      </c>
      <c r="AS89" s="67">
        <v>0</v>
      </c>
      <c r="AT89" s="68">
        <v>0</v>
      </c>
      <c r="AU89" s="68">
        <v>0</v>
      </c>
      <c r="AV89" s="68">
        <v>0</v>
      </c>
      <c r="AW89" s="68">
        <v>0</v>
      </c>
    </row>
    <row r="90" spans="2:49" ht="44.1" customHeight="1">
      <c r="B90" s="126" t="s">
        <v>452</v>
      </c>
      <c r="C90" s="126"/>
      <c r="D90" s="69" t="s">
        <v>270</v>
      </c>
      <c r="E90" s="67"/>
      <c r="F90" s="68"/>
      <c r="G90" s="67"/>
      <c r="H90" s="67"/>
      <c r="I90" s="68"/>
      <c r="J90" s="67"/>
      <c r="K90" s="68"/>
      <c r="L90" s="68"/>
      <c r="M90" s="68"/>
      <c r="N90" s="68"/>
      <c r="O90" s="67"/>
      <c r="P90" s="68"/>
      <c r="Q90" s="68"/>
      <c r="R90" s="68"/>
      <c r="S90" s="68"/>
      <c r="T90" s="67"/>
      <c r="U90" s="68"/>
      <c r="V90" s="68"/>
      <c r="W90" s="68"/>
      <c r="X90" s="68"/>
      <c r="Y90" s="67"/>
      <c r="Z90" s="68"/>
      <c r="AA90" s="68"/>
      <c r="AB90" s="68"/>
      <c r="AC90" s="68"/>
      <c r="AD90" s="67"/>
      <c r="AE90" s="68"/>
      <c r="AF90" s="67"/>
      <c r="AG90" s="68"/>
      <c r="AH90" s="68"/>
      <c r="AI90" s="67"/>
      <c r="AJ90" s="68"/>
      <c r="AK90" s="68"/>
      <c r="AL90" s="68"/>
      <c r="AM90" s="68"/>
      <c r="AN90" s="67"/>
      <c r="AO90" s="68"/>
      <c r="AP90" s="68"/>
      <c r="AQ90" s="68"/>
      <c r="AR90" s="68"/>
      <c r="AS90" s="67"/>
      <c r="AT90" s="68"/>
      <c r="AU90" s="68"/>
      <c r="AV90" s="68"/>
      <c r="AW90" s="68"/>
    </row>
    <row r="91" spans="2:49">
      <c r="B91" s="65"/>
      <c r="C91" s="69" t="s">
        <v>295</v>
      </c>
      <c r="D91" s="69" t="s">
        <v>296</v>
      </c>
      <c r="E91" s="67"/>
      <c r="F91" s="68"/>
      <c r="G91" s="67"/>
      <c r="H91" s="67"/>
      <c r="I91" s="68"/>
      <c r="J91" s="67"/>
      <c r="K91" s="68"/>
      <c r="L91" s="68"/>
      <c r="M91" s="68"/>
      <c r="N91" s="68"/>
      <c r="O91" s="67"/>
      <c r="P91" s="68"/>
      <c r="Q91" s="68"/>
      <c r="R91" s="68"/>
      <c r="S91" s="68"/>
      <c r="T91" s="67"/>
      <c r="U91" s="68"/>
      <c r="V91" s="68"/>
      <c r="W91" s="68"/>
      <c r="X91" s="68"/>
      <c r="Y91" s="67"/>
      <c r="Z91" s="68"/>
      <c r="AA91" s="68"/>
      <c r="AB91" s="68"/>
      <c r="AC91" s="68"/>
      <c r="AD91" s="67"/>
      <c r="AE91" s="68"/>
      <c r="AF91" s="67"/>
      <c r="AG91" s="68"/>
      <c r="AH91" s="68"/>
      <c r="AI91" s="67"/>
      <c r="AJ91" s="68"/>
      <c r="AK91" s="68"/>
      <c r="AL91" s="68"/>
      <c r="AM91" s="68"/>
      <c r="AN91" s="67"/>
      <c r="AO91" s="68"/>
      <c r="AP91" s="68"/>
      <c r="AQ91" s="68"/>
      <c r="AR91" s="68"/>
      <c r="AS91" s="67"/>
      <c r="AT91" s="68"/>
      <c r="AU91" s="68"/>
      <c r="AV91" s="68"/>
      <c r="AW91" s="68"/>
    </row>
    <row r="92" spans="2:49" ht="38.1" customHeight="1">
      <c r="B92" s="127" t="s">
        <v>453</v>
      </c>
      <c r="C92" s="66" t="s">
        <v>454</v>
      </c>
      <c r="D92" s="66" t="s">
        <v>455</v>
      </c>
      <c r="E92" s="67">
        <v>1</v>
      </c>
      <c r="F92" s="68">
        <v>1</v>
      </c>
      <c r="G92" s="67">
        <v>0</v>
      </c>
      <c r="H92" s="67">
        <v>0</v>
      </c>
      <c r="I92" s="68">
        <v>1</v>
      </c>
      <c r="J92" s="67">
        <v>0</v>
      </c>
      <c r="K92" s="68">
        <v>0</v>
      </c>
      <c r="L92" s="68">
        <v>0</v>
      </c>
      <c r="M92" s="67">
        <v>1</v>
      </c>
      <c r="N92" s="68">
        <v>1</v>
      </c>
      <c r="O92" s="67">
        <v>0</v>
      </c>
      <c r="P92" s="68">
        <v>0</v>
      </c>
      <c r="Q92" s="67">
        <v>1</v>
      </c>
      <c r="R92" s="68">
        <v>1</v>
      </c>
      <c r="S92" s="68">
        <v>1</v>
      </c>
      <c r="T92" s="67">
        <v>1</v>
      </c>
      <c r="U92" s="68">
        <v>1</v>
      </c>
      <c r="V92" s="68">
        <v>1</v>
      </c>
      <c r="W92" s="68">
        <v>1</v>
      </c>
      <c r="X92" s="68">
        <v>1</v>
      </c>
      <c r="Y92" s="67">
        <v>1</v>
      </c>
      <c r="Z92" s="68">
        <v>1</v>
      </c>
      <c r="AA92" s="68">
        <v>1</v>
      </c>
      <c r="AB92" s="68">
        <v>1</v>
      </c>
      <c r="AC92" s="68">
        <v>1</v>
      </c>
      <c r="AD92" s="67">
        <v>1</v>
      </c>
      <c r="AE92" s="68">
        <v>1</v>
      </c>
      <c r="AF92" s="67">
        <v>0</v>
      </c>
      <c r="AG92" s="68">
        <v>0</v>
      </c>
      <c r="AH92" s="68">
        <v>1</v>
      </c>
      <c r="AI92" s="67">
        <v>1</v>
      </c>
      <c r="AJ92" s="68">
        <v>1</v>
      </c>
      <c r="AK92" s="68">
        <v>1</v>
      </c>
      <c r="AL92" s="68">
        <v>1</v>
      </c>
      <c r="AM92" s="68">
        <v>1</v>
      </c>
      <c r="AN92" s="67">
        <v>1</v>
      </c>
      <c r="AO92" s="68">
        <v>1</v>
      </c>
      <c r="AP92" s="68">
        <v>1</v>
      </c>
      <c r="AQ92" s="68">
        <v>1</v>
      </c>
      <c r="AR92" s="68">
        <v>1</v>
      </c>
      <c r="AS92" s="67">
        <v>1</v>
      </c>
      <c r="AT92" s="68">
        <v>1</v>
      </c>
      <c r="AU92" s="68">
        <v>1</v>
      </c>
      <c r="AV92" s="68">
        <v>1</v>
      </c>
      <c r="AW92" s="68">
        <v>1</v>
      </c>
    </row>
    <row r="93" spans="2:49" ht="38.1" customHeight="1">
      <c r="B93" s="127"/>
      <c r="C93" s="66" t="s">
        <v>456</v>
      </c>
      <c r="D93" s="66" t="s">
        <v>457</v>
      </c>
      <c r="E93" s="67">
        <v>1</v>
      </c>
      <c r="F93" s="68">
        <v>1</v>
      </c>
      <c r="G93" s="67">
        <v>0</v>
      </c>
      <c r="H93" s="67">
        <v>0</v>
      </c>
      <c r="I93" s="68">
        <v>1</v>
      </c>
      <c r="J93" s="67">
        <v>0</v>
      </c>
      <c r="K93" s="68">
        <v>0</v>
      </c>
      <c r="L93" s="68">
        <v>0</v>
      </c>
      <c r="M93" s="67">
        <v>1</v>
      </c>
      <c r="N93" s="68">
        <v>1</v>
      </c>
      <c r="O93" s="67">
        <v>0</v>
      </c>
      <c r="P93" s="68">
        <v>0</v>
      </c>
      <c r="Q93" s="68">
        <v>1</v>
      </c>
      <c r="R93" s="68">
        <v>1</v>
      </c>
      <c r="S93" s="68">
        <v>1</v>
      </c>
      <c r="T93" s="67">
        <v>0</v>
      </c>
      <c r="U93" s="68">
        <v>1</v>
      </c>
      <c r="V93" s="68">
        <v>0</v>
      </c>
      <c r="W93" s="68">
        <v>1</v>
      </c>
      <c r="X93" s="68">
        <v>1</v>
      </c>
      <c r="Y93" s="67">
        <v>1</v>
      </c>
      <c r="Z93" s="68">
        <v>1</v>
      </c>
      <c r="AA93" s="68">
        <v>1</v>
      </c>
      <c r="AB93" s="68">
        <v>1</v>
      </c>
      <c r="AC93" s="68">
        <v>1</v>
      </c>
      <c r="AD93" s="67">
        <v>0</v>
      </c>
      <c r="AE93" s="68">
        <v>0</v>
      </c>
      <c r="AF93" s="67">
        <v>0</v>
      </c>
      <c r="AG93" s="68">
        <v>0</v>
      </c>
      <c r="AH93" s="68">
        <v>1</v>
      </c>
      <c r="AI93" s="67">
        <v>0</v>
      </c>
      <c r="AJ93" s="68">
        <v>0</v>
      </c>
      <c r="AK93" s="68">
        <v>1</v>
      </c>
      <c r="AL93" s="68">
        <v>1</v>
      </c>
      <c r="AM93" s="68">
        <v>1</v>
      </c>
      <c r="AN93" s="67">
        <v>1</v>
      </c>
      <c r="AO93" s="68">
        <v>1</v>
      </c>
      <c r="AP93" s="68">
        <v>1</v>
      </c>
      <c r="AQ93" s="68">
        <v>1</v>
      </c>
      <c r="AR93" s="68">
        <v>1</v>
      </c>
      <c r="AS93" s="67">
        <v>0</v>
      </c>
      <c r="AT93" s="68">
        <v>0</v>
      </c>
      <c r="AU93" s="68">
        <v>0</v>
      </c>
      <c r="AV93" s="68">
        <v>1</v>
      </c>
      <c r="AW93" s="68">
        <v>1</v>
      </c>
    </row>
    <row r="94" spans="2:49" ht="38.1" customHeight="1">
      <c r="B94" s="125" t="s">
        <v>458</v>
      </c>
      <c r="C94" s="66" t="s">
        <v>459</v>
      </c>
      <c r="D94" s="66" t="s">
        <v>460</v>
      </c>
      <c r="E94" s="67">
        <v>0</v>
      </c>
      <c r="F94" s="68">
        <v>0</v>
      </c>
      <c r="G94" s="67">
        <v>0</v>
      </c>
      <c r="H94" s="67">
        <v>0</v>
      </c>
      <c r="I94" s="68">
        <v>0</v>
      </c>
      <c r="J94" s="67">
        <v>0</v>
      </c>
      <c r="K94" s="68">
        <v>0</v>
      </c>
      <c r="L94" s="68">
        <v>0</v>
      </c>
      <c r="M94" s="68">
        <v>1</v>
      </c>
      <c r="N94" s="68">
        <v>1</v>
      </c>
      <c r="O94" s="67">
        <v>0</v>
      </c>
      <c r="P94" s="68">
        <v>0</v>
      </c>
      <c r="Q94" s="68">
        <v>1</v>
      </c>
      <c r="R94" s="68">
        <v>1</v>
      </c>
      <c r="S94" s="68">
        <v>1</v>
      </c>
      <c r="T94" s="67">
        <v>0</v>
      </c>
      <c r="U94" s="68">
        <v>0</v>
      </c>
      <c r="V94" s="68">
        <v>0</v>
      </c>
      <c r="W94" s="68">
        <v>1</v>
      </c>
      <c r="X94" s="68">
        <v>1</v>
      </c>
      <c r="Y94" s="67">
        <v>0</v>
      </c>
      <c r="Z94" s="68">
        <v>0</v>
      </c>
      <c r="AA94" s="68">
        <v>0</v>
      </c>
      <c r="AB94" s="68">
        <v>1</v>
      </c>
      <c r="AC94" s="68">
        <v>1</v>
      </c>
      <c r="AD94" s="67">
        <v>1</v>
      </c>
      <c r="AE94" s="68">
        <v>1</v>
      </c>
      <c r="AF94" s="67">
        <v>1</v>
      </c>
      <c r="AG94" s="68">
        <v>0</v>
      </c>
      <c r="AH94" s="68">
        <v>1</v>
      </c>
      <c r="AI94" s="67">
        <v>0</v>
      </c>
      <c r="AJ94" s="68">
        <v>0</v>
      </c>
      <c r="AK94" s="68">
        <v>0</v>
      </c>
      <c r="AL94" s="68">
        <v>1</v>
      </c>
      <c r="AM94" s="68">
        <v>1</v>
      </c>
      <c r="AN94" s="67">
        <v>1</v>
      </c>
      <c r="AO94" s="68">
        <v>1</v>
      </c>
      <c r="AP94" s="68">
        <v>1</v>
      </c>
      <c r="AQ94" s="68">
        <v>1</v>
      </c>
      <c r="AR94" s="68">
        <v>1</v>
      </c>
      <c r="AS94" s="67">
        <v>0</v>
      </c>
      <c r="AT94" s="68">
        <v>0</v>
      </c>
      <c r="AU94" s="68">
        <v>0</v>
      </c>
      <c r="AV94" s="68">
        <v>1</v>
      </c>
      <c r="AW94" s="68">
        <v>1</v>
      </c>
    </row>
    <row r="95" spans="2:49" ht="38.1" customHeight="1">
      <c r="B95" s="125"/>
      <c r="C95" s="66" t="s">
        <v>461</v>
      </c>
      <c r="D95" s="66" t="s">
        <v>462</v>
      </c>
      <c r="E95" s="67">
        <v>1</v>
      </c>
      <c r="F95" s="68">
        <v>1</v>
      </c>
      <c r="G95" s="67">
        <v>0</v>
      </c>
      <c r="H95" s="67">
        <v>0</v>
      </c>
      <c r="I95" s="68">
        <v>0</v>
      </c>
      <c r="J95" s="67">
        <v>0</v>
      </c>
      <c r="K95" s="68">
        <v>0</v>
      </c>
      <c r="L95" s="68">
        <v>0</v>
      </c>
      <c r="M95" s="67">
        <v>1</v>
      </c>
      <c r="N95" s="68">
        <v>1</v>
      </c>
      <c r="O95" s="67">
        <v>1</v>
      </c>
      <c r="P95" s="68">
        <v>1</v>
      </c>
      <c r="Q95" s="68">
        <v>1</v>
      </c>
      <c r="R95" s="68">
        <v>1</v>
      </c>
      <c r="S95" s="68">
        <v>1</v>
      </c>
      <c r="T95" s="67">
        <v>0</v>
      </c>
      <c r="U95" s="68">
        <v>0</v>
      </c>
      <c r="V95" s="67">
        <v>1</v>
      </c>
      <c r="W95" s="68">
        <v>1</v>
      </c>
      <c r="X95" s="68">
        <v>1</v>
      </c>
      <c r="Y95" s="67">
        <v>0</v>
      </c>
      <c r="Z95" s="68">
        <v>0</v>
      </c>
      <c r="AA95" s="68">
        <v>0</v>
      </c>
      <c r="AB95" s="68">
        <v>1</v>
      </c>
      <c r="AC95" s="68">
        <v>1</v>
      </c>
      <c r="AD95" s="67">
        <v>1</v>
      </c>
      <c r="AE95" s="68">
        <v>1</v>
      </c>
      <c r="AF95" s="67">
        <v>1</v>
      </c>
      <c r="AG95" s="68">
        <v>0</v>
      </c>
      <c r="AH95" s="68">
        <v>1</v>
      </c>
      <c r="AI95" s="67">
        <v>1</v>
      </c>
      <c r="AJ95" s="68">
        <v>1</v>
      </c>
      <c r="AK95" s="68">
        <v>1</v>
      </c>
      <c r="AL95" s="68">
        <v>1</v>
      </c>
      <c r="AM95" s="68">
        <v>1</v>
      </c>
      <c r="AN95" s="67">
        <v>1</v>
      </c>
      <c r="AO95" s="68">
        <v>1</v>
      </c>
      <c r="AP95" s="68">
        <v>1</v>
      </c>
      <c r="AQ95" s="68">
        <v>1</v>
      </c>
      <c r="AR95" s="68">
        <v>1</v>
      </c>
      <c r="AS95" s="67">
        <v>1</v>
      </c>
      <c r="AT95" s="68">
        <v>1</v>
      </c>
      <c r="AU95" s="68">
        <v>1</v>
      </c>
      <c r="AV95" s="68">
        <v>1</v>
      </c>
      <c r="AW95" s="68">
        <v>1</v>
      </c>
    </row>
    <row r="96" spans="2:49" ht="14.45" customHeight="1">
      <c r="B96" s="125"/>
      <c r="C96" s="66" t="s">
        <v>463</v>
      </c>
      <c r="D96" s="66" t="s">
        <v>464</v>
      </c>
      <c r="E96" s="67">
        <v>1</v>
      </c>
      <c r="F96" s="68">
        <v>1</v>
      </c>
      <c r="G96" s="67">
        <v>0</v>
      </c>
      <c r="H96" s="67">
        <v>0</v>
      </c>
      <c r="I96" s="68">
        <v>0</v>
      </c>
      <c r="J96" s="67">
        <v>0</v>
      </c>
      <c r="K96" s="68">
        <v>0</v>
      </c>
      <c r="L96" s="68">
        <v>0</v>
      </c>
      <c r="M96" s="67">
        <v>1</v>
      </c>
      <c r="N96" s="68">
        <v>1</v>
      </c>
      <c r="O96" s="67">
        <v>1</v>
      </c>
      <c r="P96" s="68">
        <v>1</v>
      </c>
      <c r="Q96" s="68">
        <v>1</v>
      </c>
      <c r="R96" s="68">
        <v>1</v>
      </c>
      <c r="S96" s="68">
        <v>1</v>
      </c>
      <c r="T96" s="67">
        <v>0</v>
      </c>
      <c r="U96" s="68">
        <v>0</v>
      </c>
      <c r="V96" s="68">
        <v>1</v>
      </c>
      <c r="W96" s="68">
        <v>1</v>
      </c>
      <c r="X96" s="68">
        <v>1</v>
      </c>
      <c r="Y96" s="67">
        <v>1</v>
      </c>
      <c r="Z96" s="68">
        <v>1</v>
      </c>
      <c r="AA96" s="68">
        <v>0</v>
      </c>
      <c r="AB96" s="68">
        <v>1</v>
      </c>
      <c r="AC96" s="68">
        <v>1</v>
      </c>
      <c r="AD96" s="67">
        <v>0</v>
      </c>
      <c r="AE96" s="68">
        <v>0</v>
      </c>
      <c r="AF96" s="67">
        <v>0</v>
      </c>
      <c r="AG96" s="68">
        <v>0</v>
      </c>
      <c r="AH96" s="68">
        <v>1</v>
      </c>
      <c r="AI96" s="67">
        <v>0</v>
      </c>
      <c r="AJ96" s="68">
        <v>0</v>
      </c>
      <c r="AK96" s="68">
        <v>0</v>
      </c>
      <c r="AL96" s="68">
        <v>1</v>
      </c>
      <c r="AM96" s="68">
        <v>1</v>
      </c>
      <c r="AN96" s="67">
        <v>1</v>
      </c>
      <c r="AO96" s="68">
        <v>1</v>
      </c>
      <c r="AP96" s="68">
        <v>1</v>
      </c>
      <c r="AQ96" s="68">
        <v>1</v>
      </c>
      <c r="AR96" s="68">
        <v>1</v>
      </c>
      <c r="AS96" s="67">
        <v>1</v>
      </c>
      <c r="AT96" s="68">
        <v>1</v>
      </c>
      <c r="AU96" s="68">
        <v>1</v>
      </c>
      <c r="AV96" s="68">
        <v>1</v>
      </c>
      <c r="AW96" s="68">
        <v>1</v>
      </c>
    </row>
    <row r="97" spans="2:49" ht="38.1" customHeight="1">
      <c r="B97" s="65" t="s">
        <v>465</v>
      </c>
      <c r="C97" s="66" t="s">
        <v>466</v>
      </c>
      <c r="D97" s="66" t="s">
        <v>467</v>
      </c>
      <c r="E97" s="67">
        <v>0</v>
      </c>
      <c r="F97" s="68">
        <v>0</v>
      </c>
      <c r="G97" s="74">
        <v>0</v>
      </c>
      <c r="H97" s="67">
        <v>1</v>
      </c>
      <c r="I97" s="68">
        <v>1</v>
      </c>
      <c r="J97" s="67">
        <v>0</v>
      </c>
      <c r="K97" s="68">
        <v>0</v>
      </c>
      <c r="L97" s="68">
        <v>0</v>
      </c>
      <c r="M97" s="68">
        <v>1</v>
      </c>
      <c r="N97" s="68">
        <v>1</v>
      </c>
      <c r="O97" s="67">
        <v>0</v>
      </c>
      <c r="P97" s="68">
        <v>0</v>
      </c>
      <c r="Q97" s="68">
        <v>1</v>
      </c>
      <c r="R97" s="68">
        <v>1</v>
      </c>
      <c r="S97" s="68">
        <v>1</v>
      </c>
      <c r="T97" s="67">
        <v>0</v>
      </c>
      <c r="U97" s="68">
        <v>0</v>
      </c>
      <c r="V97" s="68">
        <v>0</v>
      </c>
      <c r="W97" s="68">
        <v>1</v>
      </c>
      <c r="X97" s="68">
        <v>1</v>
      </c>
      <c r="Y97" s="67">
        <v>0</v>
      </c>
      <c r="Z97" s="68">
        <v>0</v>
      </c>
      <c r="AA97" s="68">
        <v>0</v>
      </c>
      <c r="AB97" s="68">
        <v>0</v>
      </c>
      <c r="AC97" s="68">
        <v>0</v>
      </c>
      <c r="AD97" s="67">
        <v>0</v>
      </c>
      <c r="AE97" s="68">
        <v>0</v>
      </c>
      <c r="AF97" s="67">
        <v>0</v>
      </c>
      <c r="AG97" s="68">
        <v>0</v>
      </c>
      <c r="AH97" s="68">
        <v>0</v>
      </c>
      <c r="AI97" s="67">
        <v>0</v>
      </c>
      <c r="AJ97" s="68">
        <v>0</v>
      </c>
      <c r="AK97" s="68">
        <v>0</v>
      </c>
      <c r="AL97" s="68">
        <v>0</v>
      </c>
      <c r="AM97" s="68">
        <v>0</v>
      </c>
      <c r="AN97" s="67">
        <v>0</v>
      </c>
      <c r="AO97" s="68">
        <v>0</v>
      </c>
      <c r="AP97" s="68">
        <v>0</v>
      </c>
      <c r="AQ97" s="68">
        <v>1</v>
      </c>
      <c r="AR97" s="68">
        <v>1</v>
      </c>
      <c r="AS97" s="67">
        <v>0</v>
      </c>
      <c r="AT97" s="68">
        <v>0</v>
      </c>
      <c r="AU97" s="68">
        <v>0</v>
      </c>
      <c r="AV97" s="68">
        <v>1</v>
      </c>
      <c r="AW97" s="68">
        <v>1</v>
      </c>
    </row>
    <row r="98" spans="2:49" ht="38.1" customHeight="1">
      <c r="B98" s="65" t="s">
        <v>468</v>
      </c>
      <c r="C98" s="66" t="s">
        <v>469</v>
      </c>
      <c r="D98" s="66" t="s">
        <v>470</v>
      </c>
      <c r="E98" s="67">
        <v>0</v>
      </c>
      <c r="F98" s="68">
        <v>0</v>
      </c>
      <c r="G98" s="67">
        <v>1</v>
      </c>
      <c r="H98" s="67">
        <v>0</v>
      </c>
      <c r="I98" s="68">
        <v>0</v>
      </c>
      <c r="J98" s="67">
        <v>0</v>
      </c>
      <c r="K98" s="68">
        <v>0</v>
      </c>
      <c r="L98" s="68">
        <v>0</v>
      </c>
      <c r="M98" s="68">
        <v>0</v>
      </c>
      <c r="N98" s="68">
        <v>0</v>
      </c>
      <c r="O98" s="67">
        <v>1</v>
      </c>
      <c r="P98" s="68">
        <v>0</v>
      </c>
      <c r="Q98" s="68">
        <v>0</v>
      </c>
      <c r="R98" s="68">
        <v>1</v>
      </c>
      <c r="S98" s="68">
        <v>1</v>
      </c>
      <c r="T98" s="67">
        <v>0</v>
      </c>
      <c r="U98" s="68">
        <v>0</v>
      </c>
      <c r="V98" s="68">
        <v>0</v>
      </c>
      <c r="W98" s="68">
        <v>0</v>
      </c>
      <c r="X98" s="68">
        <v>0</v>
      </c>
      <c r="Y98" s="67">
        <v>0</v>
      </c>
      <c r="Z98" s="68">
        <v>0</v>
      </c>
      <c r="AA98" s="68">
        <v>0</v>
      </c>
      <c r="AB98" s="68">
        <v>0</v>
      </c>
      <c r="AC98" s="68">
        <v>0</v>
      </c>
      <c r="AD98" s="67">
        <v>0</v>
      </c>
      <c r="AE98" s="68">
        <v>0</v>
      </c>
      <c r="AF98" s="67">
        <v>0</v>
      </c>
      <c r="AG98" s="68">
        <v>0</v>
      </c>
      <c r="AH98" s="68">
        <v>0</v>
      </c>
      <c r="AI98" s="67">
        <v>0</v>
      </c>
      <c r="AJ98" s="68">
        <v>0</v>
      </c>
      <c r="AK98" s="68">
        <v>0</v>
      </c>
      <c r="AL98" s="68">
        <v>0</v>
      </c>
      <c r="AM98" s="68">
        <v>0</v>
      </c>
      <c r="AN98" s="67">
        <v>0</v>
      </c>
      <c r="AO98" s="68">
        <v>0</v>
      </c>
      <c r="AP98" s="68">
        <v>0</v>
      </c>
      <c r="AQ98" s="68">
        <v>0</v>
      </c>
      <c r="AR98" s="68">
        <v>0</v>
      </c>
      <c r="AS98" s="67">
        <v>0</v>
      </c>
      <c r="AT98" s="68">
        <v>0</v>
      </c>
      <c r="AU98" s="68">
        <v>0</v>
      </c>
      <c r="AV98" s="68">
        <v>0</v>
      </c>
      <c r="AW98" s="68">
        <v>0</v>
      </c>
    </row>
    <row r="99" spans="2:49" ht="38.1" customHeight="1">
      <c r="B99" s="65" t="s">
        <v>360</v>
      </c>
      <c r="C99" s="66" t="s">
        <v>471</v>
      </c>
      <c r="D99" s="66" t="s">
        <v>472</v>
      </c>
      <c r="E99" s="67">
        <v>0</v>
      </c>
      <c r="F99" s="68">
        <v>0</v>
      </c>
      <c r="G99" s="67">
        <v>0</v>
      </c>
      <c r="H99" s="67">
        <v>0</v>
      </c>
      <c r="I99" s="68">
        <v>0</v>
      </c>
      <c r="J99" s="67">
        <v>0</v>
      </c>
      <c r="K99" s="68">
        <v>0</v>
      </c>
      <c r="L99" s="68">
        <v>0</v>
      </c>
      <c r="M99" s="68">
        <v>0</v>
      </c>
      <c r="N99" s="68">
        <v>0</v>
      </c>
      <c r="O99" s="67">
        <v>0</v>
      </c>
      <c r="P99" s="68">
        <v>0</v>
      </c>
      <c r="Q99" s="68">
        <v>0</v>
      </c>
      <c r="R99" s="68">
        <v>0</v>
      </c>
      <c r="S99" s="68">
        <v>0</v>
      </c>
      <c r="T99" s="67">
        <v>0</v>
      </c>
      <c r="U99" s="68">
        <v>0</v>
      </c>
      <c r="V99" s="68">
        <v>0</v>
      </c>
      <c r="W99" s="68">
        <v>0</v>
      </c>
      <c r="X99" s="68">
        <v>0</v>
      </c>
      <c r="Y99" s="67">
        <v>0</v>
      </c>
      <c r="Z99" s="68">
        <v>0</v>
      </c>
      <c r="AA99" s="68">
        <v>0</v>
      </c>
      <c r="AB99" s="68">
        <v>0</v>
      </c>
      <c r="AC99" s="68">
        <v>0</v>
      </c>
      <c r="AD99" s="67">
        <v>0</v>
      </c>
      <c r="AE99" s="68">
        <v>0</v>
      </c>
      <c r="AF99" s="67">
        <v>0</v>
      </c>
      <c r="AG99" s="68">
        <v>0</v>
      </c>
      <c r="AH99" s="68">
        <v>0</v>
      </c>
      <c r="AI99" s="67">
        <v>0</v>
      </c>
      <c r="AJ99" s="68">
        <v>0</v>
      </c>
      <c r="AK99" s="68">
        <v>0</v>
      </c>
      <c r="AL99" s="68">
        <v>0</v>
      </c>
      <c r="AM99" s="68">
        <v>0</v>
      </c>
      <c r="AN99" s="67">
        <v>0</v>
      </c>
      <c r="AO99" s="68">
        <v>0</v>
      </c>
      <c r="AP99" s="68">
        <v>0</v>
      </c>
      <c r="AQ99" s="68">
        <v>0</v>
      </c>
      <c r="AR99" s="68">
        <v>0</v>
      </c>
      <c r="AS99" s="67">
        <v>0</v>
      </c>
      <c r="AT99" s="68">
        <v>0</v>
      </c>
      <c r="AU99" s="68">
        <v>0</v>
      </c>
      <c r="AV99" s="68">
        <v>0</v>
      </c>
      <c r="AW99" s="68">
        <v>0</v>
      </c>
    </row>
    <row r="100" spans="2:49" ht="38.1" customHeight="1">
      <c r="B100" s="125" t="s">
        <v>473</v>
      </c>
      <c r="C100" s="66" t="s">
        <v>474</v>
      </c>
      <c r="D100" s="66" t="s">
        <v>475</v>
      </c>
      <c r="E100" s="67">
        <v>1</v>
      </c>
      <c r="F100" s="68">
        <v>1</v>
      </c>
      <c r="G100" s="67">
        <v>0</v>
      </c>
      <c r="H100" s="67">
        <v>0</v>
      </c>
      <c r="I100" s="68">
        <v>0</v>
      </c>
      <c r="J100" s="67">
        <v>1</v>
      </c>
      <c r="K100" s="68">
        <v>1</v>
      </c>
      <c r="L100" s="68">
        <v>1</v>
      </c>
      <c r="M100" s="68">
        <v>1</v>
      </c>
      <c r="N100" s="68">
        <v>1</v>
      </c>
      <c r="O100" s="67">
        <v>0</v>
      </c>
      <c r="P100" s="68">
        <v>0</v>
      </c>
      <c r="Q100" s="68">
        <v>0</v>
      </c>
      <c r="R100" s="68">
        <v>1</v>
      </c>
      <c r="S100" s="68">
        <v>1</v>
      </c>
      <c r="T100" s="67">
        <v>0</v>
      </c>
      <c r="U100" s="68">
        <v>0</v>
      </c>
      <c r="V100" s="68">
        <v>0</v>
      </c>
      <c r="W100" s="68">
        <v>1</v>
      </c>
      <c r="X100" s="68">
        <v>1</v>
      </c>
      <c r="Y100" s="67">
        <v>0</v>
      </c>
      <c r="Z100" s="68">
        <v>1</v>
      </c>
      <c r="AA100" s="68">
        <v>0</v>
      </c>
      <c r="AB100" s="68">
        <v>1</v>
      </c>
      <c r="AC100" s="68">
        <v>1</v>
      </c>
      <c r="AD100" s="67">
        <v>0</v>
      </c>
      <c r="AE100" s="68">
        <v>0</v>
      </c>
      <c r="AF100" s="67">
        <v>0</v>
      </c>
      <c r="AG100" s="68">
        <v>1</v>
      </c>
      <c r="AH100" s="68">
        <v>1</v>
      </c>
      <c r="AI100" s="67">
        <v>1</v>
      </c>
      <c r="AJ100" s="68">
        <v>0</v>
      </c>
      <c r="AK100" s="68">
        <v>1</v>
      </c>
      <c r="AL100" s="68">
        <v>1</v>
      </c>
      <c r="AM100" s="68">
        <v>1</v>
      </c>
      <c r="AN100" s="67">
        <v>0</v>
      </c>
      <c r="AO100" s="68">
        <v>0</v>
      </c>
      <c r="AP100" s="68">
        <v>0</v>
      </c>
      <c r="AQ100" s="68">
        <v>1</v>
      </c>
      <c r="AR100" s="68">
        <v>1</v>
      </c>
      <c r="AS100" s="67">
        <v>1</v>
      </c>
      <c r="AT100" s="68">
        <v>0</v>
      </c>
      <c r="AU100" s="68">
        <v>1</v>
      </c>
      <c r="AV100" s="68">
        <v>0</v>
      </c>
      <c r="AW100" s="68">
        <v>1</v>
      </c>
    </row>
    <row r="101" spans="2:49" ht="38.1" customHeight="1">
      <c r="B101" s="125"/>
      <c r="C101" s="66" t="s">
        <v>476</v>
      </c>
      <c r="D101" s="66" t="s">
        <v>477</v>
      </c>
      <c r="E101" s="67">
        <v>0</v>
      </c>
      <c r="F101" s="68">
        <v>0</v>
      </c>
      <c r="G101" s="67">
        <v>0</v>
      </c>
      <c r="H101" s="67">
        <v>0</v>
      </c>
      <c r="I101" s="68">
        <v>0</v>
      </c>
      <c r="J101" s="67">
        <v>0</v>
      </c>
      <c r="K101" s="68">
        <v>0</v>
      </c>
      <c r="L101" s="68">
        <v>0</v>
      </c>
      <c r="M101" s="68">
        <v>1</v>
      </c>
      <c r="N101" s="68">
        <v>1</v>
      </c>
      <c r="O101" s="67">
        <v>0</v>
      </c>
      <c r="P101" s="68">
        <v>0</v>
      </c>
      <c r="Q101" s="68">
        <v>0</v>
      </c>
      <c r="R101" s="68">
        <v>0</v>
      </c>
      <c r="S101" s="68">
        <v>1</v>
      </c>
      <c r="T101" s="67">
        <v>0</v>
      </c>
      <c r="U101" s="68">
        <v>0</v>
      </c>
      <c r="V101" s="68">
        <v>0</v>
      </c>
      <c r="W101" s="68">
        <v>1</v>
      </c>
      <c r="X101" s="68">
        <v>1</v>
      </c>
      <c r="Y101" s="67">
        <v>0</v>
      </c>
      <c r="Z101" s="68">
        <v>1</v>
      </c>
      <c r="AA101" s="68">
        <v>0</v>
      </c>
      <c r="AB101" s="68">
        <v>1</v>
      </c>
      <c r="AC101" s="68">
        <v>1</v>
      </c>
      <c r="AD101" s="67">
        <v>0</v>
      </c>
      <c r="AE101" s="68">
        <v>0</v>
      </c>
      <c r="AF101" s="67">
        <v>0</v>
      </c>
      <c r="AG101" s="68">
        <v>1</v>
      </c>
      <c r="AH101" s="68">
        <v>1</v>
      </c>
      <c r="AI101" s="67">
        <v>0</v>
      </c>
      <c r="AJ101" s="68">
        <v>0</v>
      </c>
      <c r="AK101" s="68">
        <v>0</v>
      </c>
      <c r="AL101" s="68">
        <v>1</v>
      </c>
      <c r="AM101" s="68">
        <v>1</v>
      </c>
      <c r="AN101" s="67">
        <v>0</v>
      </c>
      <c r="AO101" s="68">
        <v>0</v>
      </c>
      <c r="AP101" s="68">
        <v>0</v>
      </c>
      <c r="AQ101" s="68">
        <v>1</v>
      </c>
      <c r="AR101" s="68">
        <v>1</v>
      </c>
      <c r="AS101" s="67">
        <v>0</v>
      </c>
      <c r="AT101" s="68">
        <v>0</v>
      </c>
      <c r="AU101" s="68">
        <v>1</v>
      </c>
      <c r="AV101" s="68">
        <v>0</v>
      </c>
      <c r="AW101" s="68">
        <v>1</v>
      </c>
    </row>
    <row r="102" spans="2:49" ht="44.1" customHeight="1">
      <c r="B102" s="66" t="s">
        <v>478</v>
      </c>
      <c r="C102" s="66" t="s">
        <v>479</v>
      </c>
      <c r="D102" s="66" t="s">
        <v>480</v>
      </c>
      <c r="E102" s="67">
        <v>0</v>
      </c>
      <c r="F102" s="68">
        <v>0</v>
      </c>
      <c r="G102" s="67">
        <v>0</v>
      </c>
      <c r="H102" s="67">
        <v>0</v>
      </c>
      <c r="I102" s="68">
        <v>0</v>
      </c>
      <c r="J102" s="67">
        <v>0</v>
      </c>
      <c r="K102" s="68">
        <v>0</v>
      </c>
      <c r="L102" s="68">
        <v>0</v>
      </c>
      <c r="M102" s="68">
        <v>0</v>
      </c>
      <c r="N102" s="68">
        <v>0</v>
      </c>
      <c r="O102" s="67">
        <v>0</v>
      </c>
      <c r="P102" s="68">
        <v>0</v>
      </c>
      <c r="Q102" s="68">
        <v>0</v>
      </c>
      <c r="R102" s="68">
        <v>0</v>
      </c>
      <c r="S102" s="68">
        <v>0</v>
      </c>
      <c r="T102" s="67">
        <v>0</v>
      </c>
      <c r="U102" s="68">
        <v>0</v>
      </c>
      <c r="V102" s="68">
        <v>0</v>
      </c>
      <c r="W102" s="68">
        <v>0</v>
      </c>
      <c r="X102" s="68">
        <v>0</v>
      </c>
      <c r="Y102" s="67">
        <v>0</v>
      </c>
      <c r="Z102" s="68">
        <v>0</v>
      </c>
      <c r="AA102" s="68">
        <v>0</v>
      </c>
      <c r="AB102" s="68">
        <v>0</v>
      </c>
      <c r="AC102" s="68">
        <v>0</v>
      </c>
      <c r="AD102" s="67">
        <v>0</v>
      </c>
      <c r="AE102" s="68">
        <v>0</v>
      </c>
      <c r="AF102" s="67">
        <v>0</v>
      </c>
      <c r="AG102" s="68">
        <v>0</v>
      </c>
      <c r="AH102" s="68">
        <v>0</v>
      </c>
      <c r="AI102" s="67">
        <v>0</v>
      </c>
      <c r="AJ102" s="68">
        <v>0</v>
      </c>
      <c r="AK102" s="68">
        <v>0</v>
      </c>
      <c r="AL102" s="68">
        <v>0</v>
      </c>
      <c r="AM102" s="68">
        <v>0</v>
      </c>
      <c r="AN102" s="67">
        <v>0</v>
      </c>
      <c r="AO102" s="68">
        <v>0</v>
      </c>
      <c r="AP102" s="68">
        <v>0</v>
      </c>
      <c r="AQ102" s="68">
        <v>0</v>
      </c>
      <c r="AR102" s="68">
        <v>0</v>
      </c>
      <c r="AS102" s="67">
        <v>0</v>
      </c>
      <c r="AT102" s="68">
        <v>0</v>
      </c>
      <c r="AU102" s="68">
        <v>0</v>
      </c>
      <c r="AV102" s="68">
        <v>0</v>
      </c>
      <c r="AW102" s="68">
        <v>0</v>
      </c>
    </row>
    <row r="103" spans="2:49" ht="42" customHeight="1">
      <c r="B103" s="126" t="s">
        <v>417</v>
      </c>
      <c r="C103" s="126"/>
      <c r="D103" s="69" t="s">
        <v>270</v>
      </c>
      <c r="E103" s="67"/>
      <c r="F103" s="68"/>
      <c r="G103" s="67"/>
      <c r="H103" s="67">
        <v>0</v>
      </c>
      <c r="I103" s="68">
        <v>0</v>
      </c>
      <c r="J103" s="67">
        <v>0</v>
      </c>
      <c r="K103" s="68">
        <v>0</v>
      </c>
      <c r="L103" s="68">
        <v>0</v>
      </c>
      <c r="M103" s="68">
        <v>0</v>
      </c>
      <c r="N103" s="68">
        <v>0</v>
      </c>
      <c r="O103" s="67">
        <v>0</v>
      </c>
      <c r="P103" s="68">
        <v>0</v>
      </c>
      <c r="Q103" s="68">
        <v>0</v>
      </c>
      <c r="R103" s="68">
        <v>0</v>
      </c>
      <c r="S103" s="68">
        <v>0</v>
      </c>
      <c r="T103" s="67">
        <v>0</v>
      </c>
      <c r="U103" s="68">
        <v>0</v>
      </c>
      <c r="V103" s="68">
        <v>0</v>
      </c>
      <c r="W103" s="68">
        <v>0</v>
      </c>
      <c r="X103" s="68">
        <v>0</v>
      </c>
      <c r="Y103" s="67">
        <v>0</v>
      </c>
      <c r="Z103" s="68">
        <v>0</v>
      </c>
      <c r="AA103" s="68">
        <v>0</v>
      </c>
      <c r="AB103" s="68">
        <v>0</v>
      </c>
      <c r="AC103" s="68">
        <v>0</v>
      </c>
      <c r="AD103" s="67">
        <v>0</v>
      </c>
      <c r="AE103" s="68">
        <v>0</v>
      </c>
      <c r="AF103" s="67">
        <v>0</v>
      </c>
      <c r="AG103" s="68">
        <v>0</v>
      </c>
      <c r="AH103" s="68">
        <v>0</v>
      </c>
      <c r="AI103" s="67">
        <v>0</v>
      </c>
      <c r="AJ103" s="68">
        <v>0</v>
      </c>
      <c r="AK103" s="68">
        <v>0</v>
      </c>
      <c r="AL103" s="68">
        <v>0</v>
      </c>
      <c r="AM103" s="68">
        <v>0</v>
      </c>
      <c r="AN103" s="67">
        <v>0</v>
      </c>
      <c r="AO103" s="68">
        <v>0</v>
      </c>
      <c r="AP103" s="68">
        <v>0</v>
      </c>
      <c r="AQ103" s="68">
        <v>0</v>
      </c>
      <c r="AR103" s="68">
        <v>0</v>
      </c>
      <c r="AS103" s="67">
        <v>0</v>
      </c>
      <c r="AT103" s="68">
        <v>0</v>
      </c>
      <c r="AU103" s="68">
        <v>0</v>
      </c>
      <c r="AV103" s="68">
        <v>0</v>
      </c>
      <c r="AW103" s="68">
        <v>0</v>
      </c>
    </row>
    <row r="104" spans="2:49">
      <c r="B104" s="66"/>
      <c r="C104" s="69" t="s">
        <v>295</v>
      </c>
      <c r="D104" s="69" t="s">
        <v>296</v>
      </c>
      <c r="E104" s="67"/>
      <c r="F104" s="68"/>
      <c r="G104" s="67"/>
      <c r="H104" s="67"/>
      <c r="I104" s="68"/>
      <c r="J104" s="67"/>
      <c r="K104" s="68"/>
      <c r="L104" s="68"/>
      <c r="M104" s="68"/>
      <c r="N104" s="68"/>
      <c r="O104" s="67"/>
      <c r="P104" s="68"/>
      <c r="Q104" s="68"/>
      <c r="R104" s="68"/>
      <c r="S104" s="68"/>
      <c r="T104" s="67"/>
      <c r="U104" s="68"/>
      <c r="V104" s="68"/>
      <c r="W104" s="68"/>
      <c r="X104" s="68"/>
      <c r="Y104" s="67"/>
      <c r="Z104" s="68"/>
      <c r="AA104" s="68"/>
      <c r="AB104" s="68"/>
      <c r="AC104" s="68"/>
      <c r="AD104" s="67"/>
      <c r="AE104" s="68"/>
      <c r="AF104" s="67"/>
      <c r="AG104" s="68"/>
      <c r="AH104" s="68"/>
      <c r="AI104" s="67"/>
      <c r="AJ104" s="68"/>
      <c r="AK104" s="68"/>
      <c r="AL104" s="68"/>
      <c r="AM104" s="68"/>
      <c r="AN104" s="67"/>
      <c r="AO104" s="68"/>
      <c r="AP104" s="68"/>
      <c r="AQ104" s="68"/>
      <c r="AR104" s="68"/>
      <c r="AS104" s="67"/>
      <c r="AT104" s="68"/>
      <c r="AU104" s="68"/>
      <c r="AV104" s="68"/>
      <c r="AW104" s="68"/>
    </row>
    <row r="105" spans="2:49" ht="44.1" customHeight="1">
      <c r="B105" s="125" t="s">
        <v>481</v>
      </c>
      <c r="C105" s="66" t="s">
        <v>482</v>
      </c>
      <c r="D105" s="66" t="s">
        <v>483</v>
      </c>
      <c r="E105" s="67">
        <v>1</v>
      </c>
      <c r="F105" s="68">
        <v>1</v>
      </c>
      <c r="G105" s="67">
        <v>0</v>
      </c>
      <c r="H105" s="67">
        <v>0</v>
      </c>
      <c r="I105" s="68">
        <v>0</v>
      </c>
      <c r="J105" s="67">
        <v>1</v>
      </c>
      <c r="K105" s="68">
        <v>1</v>
      </c>
      <c r="L105" s="68">
        <v>1</v>
      </c>
      <c r="M105" s="68">
        <v>0</v>
      </c>
      <c r="N105" s="68">
        <v>0</v>
      </c>
      <c r="O105" s="67">
        <v>0</v>
      </c>
      <c r="P105" s="68">
        <v>0</v>
      </c>
      <c r="Q105" s="68">
        <v>1</v>
      </c>
      <c r="R105" s="68">
        <v>1</v>
      </c>
      <c r="S105" s="68">
        <v>1</v>
      </c>
      <c r="T105" s="67">
        <v>0</v>
      </c>
      <c r="U105" s="68">
        <v>0</v>
      </c>
      <c r="V105" s="68">
        <v>0</v>
      </c>
      <c r="W105" s="68">
        <v>0</v>
      </c>
      <c r="X105" s="68">
        <v>1</v>
      </c>
      <c r="Y105" s="67">
        <v>0</v>
      </c>
      <c r="Z105" s="68">
        <v>0</v>
      </c>
      <c r="AA105" s="68">
        <v>0</v>
      </c>
      <c r="AB105" s="68">
        <v>1</v>
      </c>
      <c r="AC105" s="68">
        <v>1</v>
      </c>
      <c r="AD105" s="67">
        <v>0</v>
      </c>
      <c r="AE105" s="68">
        <v>0</v>
      </c>
      <c r="AF105" s="67">
        <v>0</v>
      </c>
      <c r="AG105" s="68">
        <v>0</v>
      </c>
      <c r="AH105" s="68">
        <v>0</v>
      </c>
      <c r="AI105" s="67">
        <v>0</v>
      </c>
      <c r="AJ105" s="68">
        <v>0</v>
      </c>
      <c r="AK105" s="68">
        <v>0</v>
      </c>
      <c r="AL105" s="68">
        <v>1</v>
      </c>
      <c r="AM105" s="68">
        <v>1</v>
      </c>
      <c r="AN105" s="67">
        <v>1</v>
      </c>
      <c r="AO105" s="68">
        <v>1</v>
      </c>
      <c r="AP105" s="68">
        <v>1</v>
      </c>
      <c r="AQ105" s="68">
        <v>1</v>
      </c>
      <c r="AR105" s="68">
        <v>1</v>
      </c>
      <c r="AS105" s="67">
        <v>0</v>
      </c>
      <c r="AT105" s="68">
        <v>0</v>
      </c>
      <c r="AU105" s="68">
        <v>0</v>
      </c>
      <c r="AV105" s="68">
        <v>1</v>
      </c>
      <c r="AW105" s="68">
        <v>1</v>
      </c>
    </row>
    <row r="106" spans="2:49" ht="44.1" customHeight="1">
      <c r="B106" s="125"/>
      <c r="C106" s="66" t="s">
        <v>484</v>
      </c>
      <c r="D106" s="66" t="s">
        <v>485</v>
      </c>
      <c r="E106" s="67">
        <v>0</v>
      </c>
      <c r="F106" s="68">
        <v>0</v>
      </c>
      <c r="G106" s="67">
        <v>0</v>
      </c>
      <c r="H106" s="67">
        <v>0</v>
      </c>
      <c r="I106" s="68">
        <v>0</v>
      </c>
      <c r="J106" s="67">
        <v>0</v>
      </c>
      <c r="K106" s="68">
        <v>0</v>
      </c>
      <c r="L106" s="68">
        <v>0</v>
      </c>
      <c r="M106" s="68">
        <v>0</v>
      </c>
      <c r="N106" s="68">
        <v>0</v>
      </c>
      <c r="O106" s="67">
        <v>0</v>
      </c>
      <c r="P106" s="68">
        <v>0</v>
      </c>
      <c r="Q106" s="68">
        <v>1</v>
      </c>
      <c r="R106" s="68">
        <v>1</v>
      </c>
      <c r="S106" s="68">
        <v>1</v>
      </c>
      <c r="T106" s="67">
        <v>0</v>
      </c>
      <c r="U106" s="68">
        <v>0</v>
      </c>
      <c r="V106" s="68">
        <v>0</v>
      </c>
      <c r="W106" s="68">
        <v>0</v>
      </c>
      <c r="X106" s="68">
        <v>1</v>
      </c>
      <c r="Y106" s="67">
        <v>0</v>
      </c>
      <c r="Z106" s="68">
        <v>0</v>
      </c>
      <c r="AA106" s="68">
        <v>0</v>
      </c>
      <c r="AB106" s="68">
        <v>1</v>
      </c>
      <c r="AC106" s="68">
        <v>1</v>
      </c>
      <c r="AD106" s="67">
        <v>0</v>
      </c>
      <c r="AE106" s="68">
        <v>0</v>
      </c>
      <c r="AF106" s="67">
        <v>0</v>
      </c>
      <c r="AG106" s="68">
        <v>0</v>
      </c>
      <c r="AH106" s="68">
        <v>0</v>
      </c>
      <c r="AI106" s="67">
        <v>0</v>
      </c>
      <c r="AJ106" s="68">
        <v>0</v>
      </c>
      <c r="AK106" s="68">
        <v>0</v>
      </c>
      <c r="AL106" s="68">
        <v>1</v>
      </c>
      <c r="AM106" s="68">
        <v>1</v>
      </c>
      <c r="AN106" s="67">
        <v>1</v>
      </c>
      <c r="AO106" s="68">
        <v>1</v>
      </c>
      <c r="AP106" s="68">
        <v>1</v>
      </c>
      <c r="AQ106" s="68">
        <v>1</v>
      </c>
      <c r="AR106" s="68">
        <v>1</v>
      </c>
      <c r="AS106" s="67">
        <v>0</v>
      </c>
      <c r="AT106" s="68">
        <v>1</v>
      </c>
      <c r="AU106" s="68">
        <v>1</v>
      </c>
      <c r="AV106" s="68">
        <v>1</v>
      </c>
      <c r="AW106" s="68">
        <v>1</v>
      </c>
    </row>
    <row r="107" spans="2:49" ht="60" customHeight="1">
      <c r="B107" s="125" t="s">
        <v>486</v>
      </c>
      <c r="C107" s="66" t="s">
        <v>487</v>
      </c>
      <c r="D107" s="66" t="s">
        <v>488</v>
      </c>
      <c r="E107" s="67">
        <v>1</v>
      </c>
      <c r="F107" s="68">
        <v>1</v>
      </c>
      <c r="G107" s="67">
        <v>0</v>
      </c>
      <c r="H107" s="67">
        <v>0</v>
      </c>
      <c r="I107" s="68">
        <v>1</v>
      </c>
      <c r="J107" s="67">
        <v>0</v>
      </c>
      <c r="K107" s="68">
        <v>0</v>
      </c>
      <c r="L107" s="68">
        <v>0</v>
      </c>
      <c r="M107" s="68">
        <v>0</v>
      </c>
      <c r="N107" s="68">
        <v>0</v>
      </c>
      <c r="O107" s="67">
        <v>0</v>
      </c>
      <c r="P107" s="68">
        <v>0</v>
      </c>
      <c r="Q107" s="68">
        <v>1</v>
      </c>
      <c r="R107" s="68">
        <v>1</v>
      </c>
      <c r="S107" s="68">
        <v>1</v>
      </c>
      <c r="T107" s="67">
        <v>0</v>
      </c>
      <c r="U107" s="68">
        <v>0</v>
      </c>
      <c r="V107" s="68">
        <v>0</v>
      </c>
      <c r="W107" s="68">
        <v>0</v>
      </c>
      <c r="X107" s="68">
        <v>0</v>
      </c>
      <c r="Y107" s="67">
        <v>1</v>
      </c>
      <c r="Z107" s="68">
        <v>1</v>
      </c>
      <c r="AA107" s="68">
        <v>0</v>
      </c>
      <c r="AB107" s="68">
        <v>1</v>
      </c>
      <c r="AC107" s="68">
        <v>1</v>
      </c>
      <c r="AD107" s="67">
        <v>0</v>
      </c>
      <c r="AE107" s="68">
        <v>0</v>
      </c>
      <c r="AF107" s="67">
        <v>0</v>
      </c>
      <c r="AG107" s="68">
        <v>0</v>
      </c>
      <c r="AH107" s="68">
        <v>0</v>
      </c>
      <c r="AI107" s="67">
        <v>0</v>
      </c>
      <c r="AJ107" s="68">
        <v>1</v>
      </c>
      <c r="AK107" s="68">
        <v>1</v>
      </c>
      <c r="AL107" s="68">
        <v>1</v>
      </c>
      <c r="AM107" s="68">
        <v>1</v>
      </c>
      <c r="AN107" s="67">
        <v>1</v>
      </c>
      <c r="AO107" s="68">
        <v>1</v>
      </c>
      <c r="AP107" s="68">
        <v>1</v>
      </c>
      <c r="AQ107" s="68">
        <v>1</v>
      </c>
      <c r="AR107" s="68">
        <v>1</v>
      </c>
      <c r="AS107" s="67">
        <v>0</v>
      </c>
      <c r="AT107" s="68">
        <v>1</v>
      </c>
      <c r="AU107" s="68">
        <v>1</v>
      </c>
      <c r="AV107" s="68">
        <v>1</v>
      </c>
      <c r="AW107" s="68">
        <v>1</v>
      </c>
    </row>
    <row r="108" spans="2:49" ht="44.45" customHeight="1">
      <c r="B108" s="125"/>
      <c r="C108" s="66" t="s">
        <v>489</v>
      </c>
      <c r="D108" s="66" t="s">
        <v>490</v>
      </c>
      <c r="E108" s="67">
        <v>1</v>
      </c>
      <c r="F108" s="68">
        <v>1</v>
      </c>
      <c r="G108" s="67">
        <v>0</v>
      </c>
      <c r="H108" s="67">
        <v>0</v>
      </c>
      <c r="I108" s="68">
        <v>1</v>
      </c>
      <c r="J108" s="67">
        <v>0</v>
      </c>
      <c r="K108" s="68">
        <v>0</v>
      </c>
      <c r="L108" s="68">
        <v>0</v>
      </c>
      <c r="M108" s="68">
        <v>0</v>
      </c>
      <c r="N108" s="68">
        <v>0</v>
      </c>
      <c r="O108" s="67">
        <v>0</v>
      </c>
      <c r="P108" s="68">
        <v>0</v>
      </c>
      <c r="Q108" s="68">
        <v>1</v>
      </c>
      <c r="R108" s="68">
        <v>1</v>
      </c>
      <c r="S108" s="68">
        <v>1</v>
      </c>
      <c r="T108" s="67">
        <v>0</v>
      </c>
      <c r="U108" s="68">
        <v>0</v>
      </c>
      <c r="V108" s="68">
        <v>0</v>
      </c>
      <c r="W108" s="68">
        <v>0</v>
      </c>
      <c r="X108" s="68">
        <v>0</v>
      </c>
      <c r="Y108" s="67">
        <v>0</v>
      </c>
      <c r="Z108" s="68">
        <v>1</v>
      </c>
      <c r="AA108" s="68">
        <v>0</v>
      </c>
      <c r="AB108" s="68">
        <v>1</v>
      </c>
      <c r="AC108" s="68">
        <v>1</v>
      </c>
      <c r="AD108" s="67">
        <v>0</v>
      </c>
      <c r="AE108" s="68">
        <v>0</v>
      </c>
      <c r="AF108" s="67">
        <v>0</v>
      </c>
      <c r="AG108" s="68">
        <v>0</v>
      </c>
      <c r="AH108" s="68">
        <v>0</v>
      </c>
      <c r="AI108" s="67">
        <v>0</v>
      </c>
      <c r="AJ108" s="68">
        <v>1</v>
      </c>
      <c r="AK108" s="68">
        <v>1</v>
      </c>
      <c r="AL108" s="68">
        <v>1</v>
      </c>
      <c r="AM108" s="68">
        <v>1</v>
      </c>
      <c r="AN108" s="67">
        <v>1</v>
      </c>
      <c r="AO108" s="68">
        <v>1</v>
      </c>
      <c r="AP108" s="68">
        <v>1</v>
      </c>
      <c r="AQ108" s="68">
        <v>1</v>
      </c>
      <c r="AR108" s="68">
        <v>1</v>
      </c>
      <c r="AS108" s="67">
        <v>0</v>
      </c>
      <c r="AT108" s="68">
        <v>1</v>
      </c>
      <c r="AU108" s="68">
        <v>1</v>
      </c>
      <c r="AV108" s="68">
        <v>1</v>
      </c>
      <c r="AW108" s="68">
        <v>1</v>
      </c>
    </row>
    <row r="109" spans="2:49" ht="14.45" customHeight="1">
      <c r="B109" s="125"/>
      <c r="C109" s="66" t="s">
        <v>491</v>
      </c>
      <c r="D109" s="66" t="s">
        <v>492</v>
      </c>
      <c r="E109" s="67">
        <v>0</v>
      </c>
      <c r="F109" s="68">
        <v>0</v>
      </c>
      <c r="G109" s="67">
        <v>0</v>
      </c>
      <c r="H109" s="67">
        <v>0</v>
      </c>
      <c r="I109" s="68">
        <v>0</v>
      </c>
      <c r="J109" s="67">
        <v>0</v>
      </c>
      <c r="K109" s="68">
        <v>0</v>
      </c>
      <c r="L109" s="68">
        <v>0</v>
      </c>
      <c r="M109" s="68">
        <v>0</v>
      </c>
      <c r="N109" s="68">
        <v>0</v>
      </c>
      <c r="O109" s="67">
        <v>0</v>
      </c>
      <c r="P109" s="68">
        <v>0</v>
      </c>
      <c r="Q109" s="68">
        <v>0</v>
      </c>
      <c r="R109" s="68">
        <v>0</v>
      </c>
      <c r="S109" s="68">
        <v>0</v>
      </c>
      <c r="T109" s="67">
        <v>0</v>
      </c>
      <c r="U109" s="68">
        <v>0</v>
      </c>
      <c r="V109" s="68">
        <v>0</v>
      </c>
      <c r="W109" s="68">
        <v>0</v>
      </c>
      <c r="X109" s="68">
        <v>0</v>
      </c>
      <c r="Y109" s="67">
        <v>0</v>
      </c>
      <c r="Z109" s="68">
        <v>0</v>
      </c>
      <c r="AA109" s="68">
        <v>0</v>
      </c>
      <c r="AB109" s="68">
        <v>0</v>
      </c>
      <c r="AC109" s="68">
        <v>0</v>
      </c>
      <c r="AD109" s="67">
        <v>0</v>
      </c>
      <c r="AE109" s="68">
        <v>0</v>
      </c>
      <c r="AF109" s="67">
        <v>0</v>
      </c>
      <c r="AG109" s="68">
        <v>0</v>
      </c>
      <c r="AH109" s="68">
        <v>0</v>
      </c>
      <c r="AI109" s="67">
        <v>0</v>
      </c>
      <c r="AJ109" s="68">
        <v>0</v>
      </c>
      <c r="AK109" s="68">
        <v>0</v>
      </c>
      <c r="AL109" s="68">
        <v>0</v>
      </c>
      <c r="AM109" s="68">
        <v>0</v>
      </c>
      <c r="AN109" s="67">
        <v>0</v>
      </c>
      <c r="AO109" s="68">
        <v>0</v>
      </c>
      <c r="AP109" s="68">
        <v>0</v>
      </c>
      <c r="AQ109" s="68">
        <v>0</v>
      </c>
      <c r="AR109" s="68">
        <v>0</v>
      </c>
      <c r="AS109" s="67">
        <v>0</v>
      </c>
      <c r="AT109" s="68">
        <v>0</v>
      </c>
      <c r="AU109" s="68">
        <v>0</v>
      </c>
      <c r="AV109" s="68">
        <v>0</v>
      </c>
      <c r="AW109" s="68">
        <v>0</v>
      </c>
    </row>
    <row r="110" spans="2:49" ht="14.45" customHeight="1">
      <c r="B110" s="125" t="s">
        <v>493</v>
      </c>
      <c r="C110" s="66" t="s">
        <v>494</v>
      </c>
      <c r="D110" s="66" t="s">
        <v>495</v>
      </c>
      <c r="E110" s="67">
        <v>0</v>
      </c>
      <c r="F110" s="68">
        <v>0</v>
      </c>
      <c r="G110" s="67">
        <v>0</v>
      </c>
      <c r="H110" s="67">
        <v>0</v>
      </c>
      <c r="I110" s="68">
        <v>0</v>
      </c>
      <c r="J110" s="67">
        <v>0</v>
      </c>
      <c r="K110" s="68">
        <v>0</v>
      </c>
      <c r="L110" s="68">
        <v>0</v>
      </c>
      <c r="M110" s="68">
        <v>0</v>
      </c>
      <c r="N110" s="68">
        <v>0</v>
      </c>
      <c r="O110" s="67">
        <v>0</v>
      </c>
      <c r="P110" s="68">
        <v>0</v>
      </c>
      <c r="Q110" s="68">
        <v>0</v>
      </c>
      <c r="R110" s="68">
        <v>0</v>
      </c>
      <c r="S110" s="68">
        <v>0</v>
      </c>
      <c r="T110" s="67">
        <v>0</v>
      </c>
      <c r="U110" s="68">
        <v>0</v>
      </c>
      <c r="V110" s="68">
        <v>0</v>
      </c>
      <c r="W110" s="68">
        <v>0</v>
      </c>
      <c r="X110" s="68">
        <v>0</v>
      </c>
      <c r="Y110" s="67">
        <v>0</v>
      </c>
      <c r="Z110" s="68">
        <v>0</v>
      </c>
      <c r="AA110" s="68">
        <v>0</v>
      </c>
      <c r="AB110" s="68">
        <v>0</v>
      </c>
      <c r="AC110" s="68">
        <v>0</v>
      </c>
      <c r="AD110" s="67">
        <v>0</v>
      </c>
      <c r="AE110" s="68">
        <v>0</v>
      </c>
      <c r="AF110" s="67">
        <v>0</v>
      </c>
      <c r="AG110" s="68">
        <v>0</v>
      </c>
      <c r="AH110" s="68">
        <v>0</v>
      </c>
      <c r="AI110" s="67">
        <v>0</v>
      </c>
      <c r="AJ110" s="68">
        <v>0</v>
      </c>
      <c r="AK110" s="68">
        <v>0</v>
      </c>
      <c r="AL110" s="68">
        <v>0</v>
      </c>
      <c r="AM110" s="68">
        <v>0</v>
      </c>
      <c r="AN110" s="67">
        <v>0</v>
      </c>
      <c r="AO110" s="68">
        <v>0</v>
      </c>
      <c r="AP110" s="67">
        <v>0</v>
      </c>
      <c r="AQ110" s="68">
        <v>0</v>
      </c>
      <c r="AR110" s="68">
        <v>0</v>
      </c>
      <c r="AS110" s="67">
        <v>0</v>
      </c>
      <c r="AT110" s="68">
        <v>0</v>
      </c>
      <c r="AU110" s="68">
        <v>0</v>
      </c>
      <c r="AV110" s="68">
        <v>0</v>
      </c>
      <c r="AW110" s="68">
        <v>0</v>
      </c>
    </row>
    <row r="111" spans="2:49" ht="44.45" customHeight="1">
      <c r="B111" s="125"/>
      <c r="C111" s="66" t="s">
        <v>496</v>
      </c>
      <c r="D111" s="66" t="s">
        <v>497</v>
      </c>
      <c r="E111" s="67">
        <v>0</v>
      </c>
      <c r="F111" s="68">
        <v>0</v>
      </c>
      <c r="G111" s="67">
        <v>0</v>
      </c>
      <c r="H111" s="67">
        <v>0</v>
      </c>
      <c r="I111" s="68">
        <v>0</v>
      </c>
      <c r="J111" s="67">
        <v>0</v>
      </c>
      <c r="K111" s="68">
        <v>0</v>
      </c>
      <c r="L111" s="68">
        <v>0</v>
      </c>
      <c r="M111" s="68">
        <v>0</v>
      </c>
      <c r="N111" s="68">
        <v>0</v>
      </c>
      <c r="O111" s="67">
        <v>0</v>
      </c>
      <c r="P111" s="68">
        <v>0</v>
      </c>
      <c r="Q111" s="68">
        <v>0</v>
      </c>
      <c r="R111" s="68">
        <v>0</v>
      </c>
      <c r="S111" s="68">
        <v>0</v>
      </c>
      <c r="T111" s="67">
        <v>0</v>
      </c>
      <c r="U111" s="68">
        <v>0</v>
      </c>
      <c r="V111" s="68">
        <v>0</v>
      </c>
      <c r="W111" s="68">
        <v>0</v>
      </c>
      <c r="X111" s="68">
        <v>0</v>
      </c>
      <c r="Y111" s="67">
        <v>0</v>
      </c>
      <c r="Z111" s="68">
        <v>0</v>
      </c>
      <c r="AA111" s="68">
        <v>0</v>
      </c>
      <c r="AB111" s="68">
        <v>0</v>
      </c>
      <c r="AC111" s="68">
        <v>0</v>
      </c>
      <c r="AD111" s="67">
        <v>0</v>
      </c>
      <c r="AE111" s="68">
        <v>0</v>
      </c>
      <c r="AF111" s="67">
        <v>0</v>
      </c>
      <c r="AG111" s="68">
        <v>0</v>
      </c>
      <c r="AH111" s="68">
        <v>0</v>
      </c>
      <c r="AI111" s="67">
        <v>0</v>
      </c>
      <c r="AJ111" s="68">
        <v>0</v>
      </c>
      <c r="AK111" s="68">
        <v>0</v>
      </c>
      <c r="AL111" s="68">
        <v>0</v>
      </c>
      <c r="AM111" s="68">
        <v>0</v>
      </c>
      <c r="AN111" s="67">
        <v>0</v>
      </c>
      <c r="AO111" s="68">
        <v>0</v>
      </c>
      <c r="AP111" s="68">
        <v>0</v>
      </c>
      <c r="AQ111" s="68">
        <v>0</v>
      </c>
      <c r="AR111" s="68">
        <v>0</v>
      </c>
      <c r="AS111" s="67">
        <v>0</v>
      </c>
      <c r="AT111" s="68">
        <v>0</v>
      </c>
      <c r="AU111" s="68">
        <v>0</v>
      </c>
      <c r="AV111" s="68">
        <v>0</v>
      </c>
      <c r="AW111" s="68">
        <v>0</v>
      </c>
    </row>
    <row r="112" spans="2:49" ht="36" customHeight="1">
      <c r="B112" s="66" t="s">
        <v>498</v>
      </c>
      <c r="C112" s="66" t="s">
        <v>499</v>
      </c>
      <c r="D112" s="66" t="s">
        <v>500</v>
      </c>
      <c r="E112" s="67">
        <v>0</v>
      </c>
      <c r="F112" s="68">
        <v>0</v>
      </c>
      <c r="G112" s="67">
        <v>0</v>
      </c>
      <c r="H112" s="67">
        <v>0</v>
      </c>
      <c r="I112" s="68">
        <v>0</v>
      </c>
      <c r="J112" s="67">
        <v>1</v>
      </c>
      <c r="K112" s="68">
        <v>1</v>
      </c>
      <c r="L112" s="68">
        <v>1</v>
      </c>
      <c r="M112" s="68">
        <v>0</v>
      </c>
      <c r="N112" s="68">
        <v>0</v>
      </c>
      <c r="O112" s="67">
        <v>0</v>
      </c>
      <c r="P112" s="68">
        <v>0</v>
      </c>
      <c r="Q112" s="68">
        <v>1</v>
      </c>
      <c r="R112" s="68">
        <v>1</v>
      </c>
      <c r="S112" s="68">
        <v>1</v>
      </c>
      <c r="T112" s="67">
        <v>0</v>
      </c>
      <c r="U112" s="68">
        <v>0</v>
      </c>
      <c r="V112" s="68">
        <v>0</v>
      </c>
      <c r="W112" s="68">
        <v>1</v>
      </c>
      <c r="X112" s="68">
        <v>1</v>
      </c>
      <c r="Y112" s="67">
        <v>1</v>
      </c>
      <c r="Z112" s="68">
        <v>1</v>
      </c>
      <c r="AA112" s="68">
        <v>1</v>
      </c>
      <c r="AB112" s="68">
        <v>1</v>
      </c>
      <c r="AC112" s="68">
        <v>1</v>
      </c>
      <c r="AD112" s="67">
        <v>0</v>
      </c>
      <c r="AE112" s="68">
        <v>0</v>
      </c>
      <c r="AF112" s="67">
        <v>1</v>
      </c>
      <c r="AG112" s="68">
        <v>0</v>
      </c>
      <c r="AH112" s="68">
        <v>0</v>
      </c>
      <c r="AI112" s="67">
        <v>0</v>
      </c>
      <c r="AJ112" s="68">
        <v>0</v>
      </c>
      <c r="AK112" s="68">
        <v>0</v>
      </c>
      <c r="AL112" s="68">
        <v>1</v>
      </c>
      <c r="AM112" s="68">
        <v>1</v>
      </c>
      <c r="AN112" s="67">
        <v>0</v>
      </c>
      <c r="AO112" s="68">
        <v>0</v>
      </c>
      <c r="AP112" s="68">
        <v>0</v>
      </c>
      <c r="AQ112" s="68">
        <v>1</v>
      </c>
      <c r="AR112" s="68">
        <v>1</v>
      </c>
      <c r="AS112" s="67">
        <v>1</v>
      </c>
      <c r="AT112" s="68">
        <v>1</v>
      </c>
      <c r="AU112" s="68">
        <v>1</v>
      </c>
      <c r="AV112" s="68">
        <v>1</v>
      </c>
      <c r="AW112" s="68">
        <v>1</v>
      </c>
    </row>
    <row r="113" spans="2:49" ht="36" customHeight="1">
      <c r="B113" s="66" t="s">
        <v>360</v>
      </c>
      <c r="C113" s="66" t="s">
        <v>501</v>
      </c>
      <c r="D113" s="66" t="s">
        <v>502</v>
      </c>
      <c r="E113" s="67">
        <v>0</v>
      </c>
      <c r="F113" s="68">
        <v>1</v>
      </c>
      <c r="G113" s="67">
        <v>0</v>
      </c>
      <c r="H113" s="67">
        <v>0</v>
      </c>
      <c r="I113" s="68">
        <v>0</v>
      </c>
      <c r="J113" s="67">
        <v>1</v>
      </c>
      <c r="K113" s="68">
        <v>1</v>
      </c>
      <c r="L113" s="68">
        <v>1</v>
      </c>
      <c r="M113" s="68">
        <v>0</v>
      </c>
      <c r="N113" s="68">
        <v>0</v>
      </c>
      <c r="O113" s="67">
        <v>0</v>
      </c>
      <c r="P113" s="68">
        <v>0</v>
      </c>
      <c r="Q113" s="68">
        <v>0</v>
      </c>
      <c r="R113" s="68">
        <v>0</v>
      </c>
      <c r="S113" s="68">
        <v>0</v>
      </c>
      <c r="T113" s="67">
        <v>0</v>
      </c>
      <c r="U113" s="68">
        <v>0</v>
      </c>
      <c r="V113" s="68">
        <v>0</v>
      </c>
      <c r="W113" s="68">
        <v>0</v>
      </c>
      <c r="X113" s="68">
        <v>0</v>
      </c>
      <c r="Y113" s="67">
        <v>1</v>
      </c>
      <c r="Z113" s="68">
        <v>1</v>
      </c>
      <c r="AA113" s="68">
        <v>1</v>
      </c>
      <c r="AB113" s="68">
        <v>0</v>
      </c>
      <c r="AC113" s="68">
        <v>0</v>
      </c>
      <c r="AD113" s="67">
        <v>1</v>
      </c>
      <c r="AE113" s="68">
        <v>1</v>
      </c>
      <c r="AF113" s="67">
        <v>1</v>
      </c>
      <c r="AG113" s="68">
        <v>0</v>
      </c>
      <c r="AH113" s="68">
        <v>0</v>
      </c>
      <c r="AI113" s="67">
        <v>0</v>
      </c>
      <c r="AJ113" s="68">
        <v>1</v>
      </c>
      <c r="AK113" s="68">
        <v>0</v>
      </c>
      <c r="AL113" s="68">
        <v>0</v>
      </c>
      <c r="AM113" s="68">
        <v>0</v>
      </c>
      <c r="AN113" s="67">
        <v>0</v>
      </c>
      <c r="AO113" s="68">
        <v>0</v>
      </c>
      <c r="AP113" s="68">
        <v>0</v>
      </c>
      <c r="AQ113" s="68">
        <v>0</v>
      </c>
      <c r="AR113" s="68">
        <v>0</v>
      </c>
      <c r="AS113" s="67">
        <v>0</v>
      </c>
      <c r="AT113" s="68">
        <v>0</v>
      </c>
      <c r="AU113" s="68">
        <v>0</v>
      </c>
      <c r="AV113" s="68">
        <v>0</v>
      </c>
      <c r="AW113" s="68">
        <v>0</v>
      </c>
    </row>
    <row r="114" spans="2:49">
      <c r="E114" s="74">
        <f>SUM(E13:E113)</f>
        <v>50</v>
      </c>
      <c r="F114" s="74">
        <f t="shared" ref="F114:AW114" si="0">SUM(F13:F113)</f>
        <v>51</v>
      </c>
      <c r="G114" s="74">
        <f t="shared" si="0"/>
        <v>11</v>
      </c>
      <c r="H114" s="74">
        <f t="shared" si="0"/>
        <v>9</v>
      </c>
      <c r="I114" s="74">
        <f t="shared" si="0"/>
        <v>43</v>
      </c>
      <c r="J114" s="74">
        <f t="shared" si="0"/>
        <v>40</v>
      </c>
      <c r="K114" s="74">
        <f t="shared" si="0"/>
        <v>39</v>
      </c>
      <c r="L114" s="74">
        <f t="shared" si="0"/>
        <v>37</v>
      </c>
      <c r="M114" s="74">
        <f t="shared" si="0"/>
        <v>44</v>
      </c>
      <c r="N114" s="74">
        <f t="shared" si="0"/>
        <v>44</v>
      </c>
      <c r="O114" s="74">
        <f t="shared" si="0"/>
        <v>24</v>
      </c>
      <c r="P114" s="74">
        <f t="shared" si="0"/>
        <v>23</v>
      </c>
      <c r="Q114" s="74">
        <f t="shared" si="0"/>
        <v>54</v>
      </c>
      <c r="R114" s="74">
        <f t="shared" si="0"/>
        <v>56</v>
      </c>
      <c r="S114" s="74">
        <f t="shared" si="0"/>
        <v>57</v>
      </c>
      <c r="T114" s="74">
        <f t="shared" si="0"/>
        <v>20</v>
      </c>
      <c r="U114" s="74">
        <f t="shared" si="0"/>
        <v>21</v>
      </c>
      <c r="V114" s="74">
        <f t="shared" si="0"/>
        <v>25</v>
      </c>
      <c r="W114" s="74">
        <f t="shared" si="0"/>
        <v>42</v>
      </c>
      <c r="X114" s="74">
        <f t="shared" si="0"/>
        <v>53</v>
      </c>
      <c r="Y114" s="74">
        <f t="shared" si="0"/>
        <v>42</v>
      </c>
      <c r="Z114" s="74">
        <f t="shared" si="0"/>
        <v>56</v>
      </c>
      <c r="AA114" s="74">
        <f t="shared" si="0"/>
        <v>41</v>
      </c>
      <c r="AB114" s="74">
        <f t="shared" si="0"/>
        <v>64</v>
      </c>
      <c r="AC114" s="74">
        <f t="shared" si="0"/>
        <v>65</v>
      </c>
      <c r="AD114" s="74">
        <f t="shared" si="0"/>
        <v>21</v>
      </c>
      <c r="AE114" s="74">
        <f t="shared" si="0"/>
        <v>19</v>
      </c>
      <c r="AF114" s="74">
        <f t="shared" si="0"/>
        <v>21</v>
      </c>
      <c r="AG114" s="74">
        <f t="shared" si="0"/>
        <v>23</v>
      </c>
      <c r="AH114" s="74">
        <f t="shared" si="0"/>
        <v>54</v>
      </c>
      <c r="AI114" s="74">
        <f t="shared" si="0"/>
        <v>32</v>
      </c>
      <c r="AJ114" s="74">
        <f t="shared" si="0"/>
        <v>30</v>
      </c>
      <c r="AK114" s="74">
        <f t="shared" si="0"/>
        <v>28</v>
      </c>
      <c r="AL114" s="74">
        <f t="shared" si="0"/>
        <v>51</v>
      </c>
      <c r="AM114" s="74">
        <f t="shared" si="0"/>
        <v>52</v>
      </c>
      <c r="AN114" s="74">
        <f t="shared" si="0"/>
        <v>25</v>
      </c>
      <c r="AO114" s="74">
        <f t="shared" si="0"/>
        <v>35</v>
      </c>
      <c r="AP114" s="74">
        <f t="shared" si="0"/>
        <v>36</v>
      </c>
      <c r="AQ114" s="74">
        <f t="shared" si="0"/>
        <v>55</v>
      </c>
      <c r="AR114" s="74">
        <f t="shared" si="0"/>
        <v>56</v>
      </c>
      <c r="AS114" s="74">
        <f t="shared" si="0"/>
        <v>45</v>
      </c>
      <c r="AT114" s="74">
        <f t="shared" si="0"/>
        <v>41</v>
      </c>
      <c r="AU114" s="74">
        <f t="shared" si="0"/>
        <v>37</v>
      </c>
      <c r="AV114" s="74">
        <f t="shared" si="0"/>
        <v>54</v>
      </c>
      <c r="AW114" s="74">
        <f t="shared" si="0"/>
        <v>53</v>
      </c>
    </row>
    <row r="115" spans="2:49">
      <c r="E115" s="75">
        <f>E114/91</f>
        <v>0.5494505494505495</v>
      </c>
      <c r="F115" s="75">
        <f t="shared" ref="F115:AW115" si="1">F114/91</f>
        <v>0.56043956043956045</v>
      </c>
      <c r="G115" s="75">
        <f t="shared" si="1"/>
        <v>0.12087912087912088</v>
      </c>
      <c r="H115" s="75">
        <f t="shared" si="1"/>
        <v>9.8901098901098897E-2</v>
      </c>
      <c r="I115" s="75">
        <f t="shared" si="1"/>
        <v>0.47252747252747251</v>
      </c>
      <c r="J115" s="75">
        <f t="shared" si="1"/>
        <v>0.43956043956043955</v>
      </c>
      <c r="K115" s="75">
        <f t="shared" si="1"/>
        <v>0.42857142857142855</v>
      </c>
      <c r="L115" s="75">
        <f t="shared" si="1"/>
        <v>0.40659340659340659</v>
      </c>
      <c r="M115" s="75">
        <f t="shared" si="1"/>
        <v>0.48351648351648352</v>
      </c>
      <c r="N115" s="75">
        <f t="shared" si="1"/>
        <v>0.48351648351648352</v>
      </c>
      <c r="O115" s="75">
        <f t="shared" si="1"/>
        <v>0.26373626373626374</v>
      </c>
      <c r="P115" s="75">
        <f t="shared" si="1"/>
        <v>0.25274725274725274</v>
      </c>
      <c r="Q115" s="75">
        <f t="shared" si="1"/>
        <v>0.59340659340659341</v>
      </c>
      <c r="R115" s="75">
        <f t="shared" si="1"/>
        <v>0.61538461538461542</v>
      </c>
      <c r="S115" s="75">
        <f t="shared" si="1"/>
        <v>0.62637362637362637</v>
      </c>
      <c r="T115" s="75">
        <f t="shared" si="1"/>
        <v>0.21978021978021978</v>
      </c>
      <c r="U115" s="75">
        <f t="shared" si="1"/>
        <v>0.23076923076923078</v>
      </c>
      <c r="V115" s="75">
        <f t="shared" si="1"/>
        <v>0.27472527472527475</v>
      </c>
      <c r="W115" s="75">
        <f t="shared" si="1"/>
        <v>0.46153846153846156</v>
      </c>
      <c r="X115" s="75">
        <f t="shared" si="1"/>
        <v>0.58241758241758246</v>
      </c>
      <c r="Y115" s="75">
        <f t="shared" si="1"/>
        <v>0.46153846153846156</v>
      </c>
      <c r="Z115" s="75">
        <f t="shared" si="1"/>
        <v>0.61538461538461542</v>
      </c>
      <c r="AA115" s="75">
        <f t="shared" si="1"/>
        <v>0.45054945054945056</v>
      </c>
      <c r="AB115" s="75">
        <f t="shared" si="1"/>
        <v>0.70329670329670335</v>
      </c>
      <c r="AC115" s="75">
        <f t="shared" si="1"/>
        <v>0.7142857142857143</v>
      </c>
      <c r="AD115" s="75">
        <f t="shared" si="1"/>
        <v>0.23076923076923078</v>
      </c>
      <c r="AE115" s="75">
        <f t="shared" si="1"/>
        <v>0.2087912087912088</v>
      </c>
      <c r="AF115" s="75">
        <f t="shared" si="1"/>
        <v>0.23076923076923078</v>
      </c>
      <c r="AG115" s="75">
        <f t="shared" si="1"/>
        <v>0.25274725274725274</v>
      </c>
      <c r="AH115" s="75">
        <f t="shared" si="1"/>
        <v>0.59340659340659341</v>
      </c>
      <c r="AI115" s="75">
        <f t="shared" si="1"/>
        <v>0.35164835164835168</v>
      </c>
      <c r="AJ115" s="75">
        <f t="shared" si="1"/>
        <v>0.32967032967032966</v>
      </c>
      <c r="AK115" s="75">
        <f t="shared" si="1"/>
        <v>0.30769230769230771</v>
      </c>
      <c r="AL115" s="75">
        <f t="shared" si="1"/>
        <v>0.56043956043956045</v>
      </c>
      <c r="AM115" s="75">
        <f t="shared" si="1"/>
        <v>0.5714285714285714</v>
      </c>
      <c r="AN115" s="75">
        <f t="shared" si="1"/>
        <v>0.27472527472527475</v>
      </c>
      <c r="AO115" s="75">
        <f t="shared" si="1"/>
        <v>0.38461538461538464</v>
      </c>
      <c r="AP115" s="75">
        <f t="shared" si="1"/>
        <v>0.39560439560439559</v>
      </c>
      <c r="AQ115" s="75">
        <f t="shared" si="1"/>
        <v>0.60439560439560436</v>
      </c>
      <c r="AR115" s="75">
        <f t="shared" si="1"/>
        <v>0.61538461538461542</v>
      </c>
      <c r="AS115" s="75">
        <f t="shared" si="1"/>
        <v>0.49450549450549453</v>
      </c>
      <c r="AT115" s="75">
        <f t="shared" si="1"/>
        <v>0.45054945054945056</v>
      </c>
      <c r="AU115" s="75">
        <f t="shared" si="1"/>
        <v>0.40659340659340659</v>
      </c>
      <c r="AV115" s="75">
        <f t="shared" si="1"/>
        <v>0.59340659340659341</v>
      </c>
      <c r="AW115" s="75">
        <f t="shared" si="1"/>
        <v>0.58241758241758246</v>
      </c>
    </row>
    <row r="117" spans="2:49">
      <c r="H117" s="74" t="s">
        <v>503</v>
      </c>
    </row>
  </sheetData>
  <mergeCells count="39">
    <mergeCell ref="B17:B18"/>
    <mergeCell ref="B19:B20"/>
    <mergeCell ref="B23:C23"/>
    <mergeCell ref="B13:B16"/>
    <mergeCell ref="D11:D12"/>
    <mergeCell ref="E11:I11"/>
    <mergeCell ref="J11:N11"/>
    <mergeCell ref="O11:S11"/>
    <mergeCell ref="AD11:AH11"/>
    <mergeCell ref="AI11:AM11"/>
    <mergeCell ref="AN11:AR11"/>
    <mergeCell ref="AS11:AW11"/>
    <mergeCell ref="B12:C12"/>
    <mergeCell ref="T11:X11"/>
    <mergeCell ref="Y11:AC11"/>
    <mergeCell ref="B24:B25"/>
    <mergeCell ref="B26:B29"/>
    <mergeCell ref="B78:B79"/>
    <mergeCell ref="B34:B37"/>
    <mergeCell ref="B38:B44"/>
    <mergeCell ref="B45:B49"/>
    <mergeCell ref="B50:B51"/>
    <mergeCell ref="B55:B56"/>
    <mergeCell ref="B58:C58"/>
    <mergeCell ref="B60:B62"/>
    <mergeCell ref="B64:B67"/>
    <mergeCell ref="B68:B70"/>
    <mergeCell ref="B73:B75"/>
    <mergeCell ref="B76:C76"/>
    <mergeCell ref="B30:B33"/>
    <mergeCell ref="B105:B106"/>
    <mergeCell ref="B107:B109"/>
    <mergeCell ref="B110:B111"/>
    <mergeCell ref="B87:B88"/>
    <mergeCell ref="B90:C90"/>
    <mergeCell ref="B92:B93"/>
    <mergeCell ref="B94:B96"/>
    <mergeCell ref="B100:B101"/>
    <mergeCell ref="B103:C10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O47"/>
  <sheetViews>
    <sheetView tabSelected="1" zoomScale="70" zoomScaleNormal="70" workbookViewId="0">
      <selection activeCell="H21" sqref="H21"/>
    </sheetView>
  </sheetViews>
  <sheetFormatPr defaultRowHeight="14.45"/>
  <cols>
    <col min="1" max="1" width="9.140625" customWidth="1"/>
    <col min="2" max="2" width="5.85546875" customWidth="1"/>
    <col min="3" max="3" width="23.85546875" customWidth="1"/>
    <col min="4" max="4" width="16.42578125" customWidth="1"/>
    <col min="6" max="6" width="15.28515625" customWidth="1"/>
    <col min="7" max="7" width="21.85546875" bestFit="1" customWidth="1"/>
    <col min="8" max="8" width="22.140625" customWidth="1"/>
    <col min="9" max="9" width="21" customWidth="1"/>
    <col min="10" max="10" width="12.42578125" customWidth="1"/>
    <col min="11" max="11" width="18.7109375" customWidth="1"/>
    <col min="12" max="12" width="22.42578125" customWidth="1"/>
  </cols>
  <sheetData>
    <row r="1" spans="2:15" ht="29.1">
      <c r="E1" s="2"/>
      <c r="F1" s="28" t="s">
        <v>504</v>
      </c>
      <c r="G1" s="28" t="s">
        <v>505</v>
      </c>
      <c r="H1" s="28" t="s">
        <v>506</v>
      </c>
      <c r="I1" s="28" t="s">
        <v>507</v>
      </c>
      <c r="J1" s="28" t="s">
        <v>508</v>
      </c>
      <c r="K1" s="28" t="s">
        <v>509</v>
      </c>
      <c r="L1" s="2"/>
      <c r="M1" s="2"/>
      <c r="N1" s="2"/>
      <c r="O1" s="2"/>
    </row>
    <row r="2" spans="2:15">
      <c r="B2" s="32" t="s">
        <v>194</v>
      </c>
      <c r="C2" s="32" t="s">
        <v>195</v>
      </c>
      <c r="D2" s="32" t="s">
        <v>196</v>
      </c>
      <c r="E2" s="4"/>
      <c r="F2" s="28" t="s">
        <v>510</v>
      </c>
      <c r="G2" s="4" t="s">
        <v>511</v>
      </c>
      <c r="H2" s="28" t="s">
        <v>512</v>
      </c>
      <c r="I2" s="76" t="s">
        <v>513</v>
      </c>
      <c r="J2" s="76" t="s">
        <v>514</v>
      </c>
      <c r="K2" s="3" t="s">
        <v>515</v>
      </c>
      <c r="L2" s="3" t="s">
        <v>516</v>
      </c>
      <c r="M2" s="3" t="s">
        <v>517</v>
      </c>
      <c r="N2" s="3" t="s">
        <v>518</v>
      </c>
      <c r="O2" s="3" t="s">
        <v>519</v>
      </c>
    </row>
    <row r="3" spans="2:15">
      <c r="B3" s="78">
        <v>1</v>
      </c>
      <c r="C3" s="78" t="s">
        <v>10</v>
      </c>
      <c r="D3" s="78" t="s">
        <v>11</v>
      </c>
      <c r="E3" s="4">
        <v>2019</v>
      </c>
      <c r="F3" s="6">
        <v>5</v>
      </c>
      <c r="G3" s="35">
        <v>5.6004450537992731E-2</v>
      </c>
      <c r="H3" s="35">
        <v>0.81179747426504278</v>
      </c>
      <c r="I3" s="35">
        <v>32.2385641788605</v>
      </c>
      <c r="J3" s="77">
        <v>0</v>
      </c>
      <c r="K3" s="35">
        <v>0.5494505494505495</v>
      </c>
      <c r="L3" s="35">
        <f t="shared" ref="L3:L47" si="0">F3*J3</f>
        <v>0</v>
      </c>
      <c r="M3" s="35">
        <f t="shared" ref="M3:M47" si="1">G3*J3</f>
        <v>0</v>
      </c>
      <c r="N3" s="35">
        <f t="shared" ref="N3:N47" si="2">H3*J3</f>
        <v>0</v>
      </c>
      <c r="O3" s="35">
        <f t="shared" ref="O3:O47" si="3">I3*J3</f>
        <v>0</v>
      </c>
    </row>
    <row r="4" spans="2:15">
      <c r="B4" s="78"/>
      <c r="C4" s="78"/>
      <c r="D4" s="78"/>
      <c r="E4" s="4">
        <v>2020</v>
      </c>
      <c r="F4" s="6">
        <v>5</v>
      </c>
      <c r="G4" s="35">
        <v>2.3023659083052657E-2</v>
      </c>
      <c r="H4" s="35">
        <v>0.61488559141678778</v>
      </c>
      <c r="I4" s="35">
        <v>32.129510039652487</v>
      </c>
      <c r="J4" s="77">
        <v>0</v>
      </c>
      <c r="K4" s="35">
        <v>0.56043956043956045</v>
      </c>
      <c r="L4" s="35">
        <f t="shared" si="0"/>
        <v>0</v>
      </c>
      <c r="M4" s="35">
        <f t="shared" si="1"/>
        <v>0</v>
      </c>
      <c r="N4" s="35">
        <f t="shared" si="2"/>
        <v>0</v>
      </c>
      <c r="O4" s="35">
        <f t="shared" si="3"/>
        <v>0</v>
      </c>
    </row>
    <row r="5" spans="2:15">
      <c r="B5" s="78"/>
      <c r="C5" s="78"/>
      <c r="D5" s="78"/>
      <c r="E5" s="4">
        <v>2021</v>
      </c>
      <c r="F5" s="6">
        <v>5</v>
      </c>
      <c r="G5" s="35">
        <v>0.1230393929776131</v>
      </c>
      <c r="H5" s="35">
        <v>0.70174965205464401</v>
      </c>
      <c r="I5" s="35">
        <v>32.316708973699939</v>
      </c>
      <c r="J5" s="77">
        <v>0</v>
      </c>
      <c r="K5" s="35">
        <v>0.12087912087912088</v>
      </c>
      <c r="L5" s="35">
        <f t="shared" si="0"/>
        <v>0</v>
      </c>
      <c r="M5" s="35">
        <f t="shared" si="1"/>
        <v>0</v>
      </c>
      <c r="N5" s="35">
        <f t="shared" si="2"/>
        <v>0</v>
      </c>
      <c r="O5" s="35">
        <f t="shared" si="3"/>
        <v>0</v>
      </c>
    </row>
    <row r="6" spans="2:15">
      <c r="B6" s="78"/>
      <c r="C6" s="78"/>
      <c r="D6" s="78"/>
      <c r="E6" s="4">
        <v>2022</v>
      </c>
      <c r="F6" s="6">
        <v>5</v>
      </c>
      <c r="G6" s="35">
        <v>0.23121953400139691</v>
      </c>
      <c r="H6" s="35">
        <v>0.65186895484805596</v>
      </c>
      <c r="I6" s="35">
        <v>32.757799861556691</v>
      </c>
      <c r="J6" s="77">
        <v>0</v>
      </c>
      <c r="K6" s="35">
        <v>9.8901098901098897E-2</v>
      </c>
      <c r="L6" s="35">
        <f t="shared" si="0"/>
        <v>0</v>
      </c>
      <c r="M6" s="35">
        <f t="shared" si="1"/>
        <v>0</v>
      </c>
      <c r="N6" s="35">
        <f t="shared" si="2"/>
        <v>0</v>
      </c>
      <c r="O6" s="35">
        <f t="shared" si="3"/>
        <v>0</v>
      </c>
    </row>
    <row r="7" spans="2:15">
      <c r="B7" s="78"/>
      <c r="C7" s="78"/>
      <c r="D7" s="78"/>
      <c r="E7" s="4">
        <v>2023</v>
      </c>
      <c r="F7" s="6">
        <v>5</v>
      </c>
      <c r="G7" s="35">
        <v>0.15673467930128121</v>
      </c>
      <c r="H7" s="35">
        <v>0.41355977729036614</v>
      </c>
      <c r="I7" s="35">
        <v>32.713162046657814</v>
      </c>
      <c r="J7" s="77">
        <v>0</v>
      </c>
      <c r="K7" s="35">
        <v>0.47252747252747251</v>
      </c>
      <c r="L7" s="35">
        <f t="shared" si="0"/>
        <v>0</v>
      </c>
      <c r="M7" s="35">
        <f t="shared" si="1"/>
        <v>0</v>
      </c>
      <c r="N7" s="35">
        <f t="shared" si="2"/>
        <v>0</v>
      </c>
      <c r="O7" s="35">
        <f t="shared" si="3"/>
        <v>0</v>
      </c>
    </row>
    <row r="8" spans="2:15">
      <c r="B8" s="79">
        <v>2</v>
      </c>
      <c r="C8" s="79" t="s">
        <v>25</v>
      </c>
      <c r="D8" s="78" t="s">
        <v>26</v>
      </c>
      <c r="E8" s="4">
        <v>2019</v>
      </c>
      <c r="F8" s="6">
        <v>4</v>
      </c>
      <c r="G8" s="35">
        <v>1.8472570288832471E-3</v>
      </c>
      <c r="H8" s="35">
        <v>6.2613192810146545</v>
      </c>
      <c r="I8" s="35">
        <v>31.57120112654508</v>
      </c>
      <c r="J8" s="77">
        <v>0</v>
      </c>
      <c r="K8" s="35">
        <v>0.43956043956043955</v>
      </c>
      <c r="L8" s="35">
        <f t="shared" si="0"/>
        <v>0</v>
      </c>
      <c r="M8" s="35">
        <f t="shared" si="1"/>
        <v>0</v>
      </c>
      <c r="N8" s="35">
        <f t="shared" si="2"/>
        <v>0</v>
      </c>
      <c r="O8" s="35">
        <f t="shared" si="3"/>
        <v>0</v>
      </c>
    </row>
    <row r="9" spans="2:15" ht="14.45" customHeight="1">
      <c r="B9" s="79"/>
      <c r="C9" s="79"/>
      <c r="D9" s="78"/>
      <c r="E9" s="4">
        <v>2020</v>
      </c>
      <c r="F9" s="6">
        <v>5</v>
      </c>
      <c r="G9" s="35">
        <v>-9.8590938373587428E-2</v>
      </c>
      <c r="H9" s="35">
        <v>24.848923968856624</v>
      </c>
      <c r="I9" s="35">
        <v>31.508234044518062</v>
      </c>
      <c r="J9" s="77">
        <v>0</v>
      </c>
      <c r="K9" s="35">
        <v>0.42857142857142855</v>
      </c>
      <c r="L9" s="35">
        <f t="shared" si="0"/>
        <v>0</v>
      </c>
      <c r="M9" s="35">
        <f t="shared" si="1"/>
        <v>0</v>
      </c>
      <c r="N9" s="35">
        <f t="shared" si="2"/>
        <v>0</v>
      </c>
      <c r="O9" s="35">
        <f t="shared" si="3"/>
        <v>0</v>
      </c>
    </row>
    <row r="10" spans="2:15">
      <c r="B10" s="79"/>
      <c r="C10" s="79"/>
      <c r="D10" s="78"/>
      <c r="E10" s="4">
        <v>2021</v>
      </c>
      <c r="F10" s="6">
        <v>5</v>
      </c>
      <c r="G10" s="35">
        <v>3.9779028067276588E-2</v>
      </c>
      <c r="H10" s="35">
        <v>5.5338524752931404</v>
      </c>
      <c r="I10" s="35">
        <v>31.731013339569227</v>
      </c>
      <c r="J10" s="77">
        <v>0</v>
      </c>
      <c r="K10" s="35">
        <v>0.40659340659340659</v>
      </c>
      <c r="L10" s="35">
        <f t="shared" si="0"/>
        <v>0</v>
      </c>
      <c r="M10" s="35">
        <f t="shared" si="1"/>
        <v>0</v>
      </c>
      <c r="N10" s="35">
        <f t="shared" si="2"/>
        <v>0</v>
      </c>
      <c r="O10" s="35">
        <f t="shared" si="3"/>
        <v>0</v>
      </c>
    </row>
    <row r="11" spans="2:15">
      <c r="B11" s="79"/>
      <c r="C11" s="79"/>
      <c r="D11" s="78"/>
      <c r="E11" s="4">
        <v>2022</v>
      </c>
      <c r="F11" s="6">
        <v>5</v>
      </c>
      <c r="G11" s="35">
        <v>0.11703851243719014</v>
      </c>
      <c r="H11" s="35">
        <v>0.59234834593505969</v>
      </c>
      <c r="I11" s="35">
        <v>31.881310945180104</v>
      </c>
      <c r="J11" s="77">
        <v>0</v>
      </c>
      <c r="K11" s="35">
        <v>0.48351648351648352</v>
      </c>
      <c r="L11" s="35">
        <f t="shared" si="0"/>
        <v>0</v>
      </c>
      <c r="M11" s="35">
        <f t="shared" si="1"/>
        <v>0</v>
      </c>
      <c r="N11" s="35">
        <f t="shared" si="2"/>
        <v>0</v>
      </c>
      <c r="O11" s="35">
        <f t="shared" si="3"/>
        <v>0</v>
      </c>
    </row>
    <row r="12" spans="2:15">
      <c r="B12" s="79"/>
      <c r="C12" s="79"/>
      <c r="D12" s="78"/>
      <c r="E12" s="4">
        <v>2023</v>
      </c>
      <c r="F12" s="6">
        <v>5</v>
      </c>
      <c r="G12" s="35">
        <v>2.599154123184488E-3</v>
      </c>
      <c r="H12" s="35">
        <v>0.51460661808984354</v>
      </c>
      <c r="I12" s="35">
        <v>31.800114924644021</v>
      </c>
      <c r="J12" s="77">
        <v>0</v>
      </c>
      <c r="K12" s="35">
        <v>0.48351648351648352</v>
      </c>
      <c r="L12" s="35">
        <f t="shared" si="0"/>
        <v>0</v>
      </c>
      <c r="M12" s="35">
        <f t="shared" si="1"/>
        <v>0</v>
      </c>
      <c r="N12" s="35">
        <f t="shared" si="2"/>
        <v>0</v>
      </c>
      <c r="O12" s="35">
        <f t="shared" si="3"/>
        <v>0</v>
      </c>
    </row>
    <row r="13" spans="2:15">
      <c r="B13" s="78">
        <v>3</v>
      </c>
      <c r="C13" s="79" t="s">
        <v>43</v>
      </c>
      <c r="D13" s="78" t="s">
        <v>44</v>
      </c>
      <c r="E13" s="4">
        <v>2019</v>
      </c>
      <c r="F13" s="6">
        <v>5</v>
      </c>
      <c r="G13" s="35">
        <v>-5.0219394627880254E-3</v>
      </c>
      <c r="H13" s="35">
        <v>2.4578812546323454</v>
      </c>
      <c r="I13" s="35">
        <v>31.547523812817083</v>
      </c>
      <c r="J13" s="77">
        <v>0</v>
      </c>
      <c r="K13" s="35">
        <v>0.26373626373626374</v>
      </c>
      <c r="L13" s="35">
        <f t="shared" si="0"/>
        <v>0</v>
      </c>
      <c r="M13" s="35">
        <f t="shared" si="1"/>
        <v>0</v>
      </c>
      <c r="N13" s="35">
        <f t="shared" si="2"/>
        <v>0</v>
      </c>
      <c r="O13" s="35">
        <f t="shared" si="3"/>
        <v>0</v>
      </c>
    </row>
    <row r="14" spans="2:15" ht="14.45" customHeight="1">
      <c r="B14" s="78"/>
      <c r="C14" s="79"/>
      <c r="D14" s="78"/>
      <c r="E14" s="4">
        <v>2020</v>
      </c>
      <c r="F14" s="6">
        <v>5</v>
      </c>
      <c r="G14" s="35">
        <v>-3.3644082742895959E-2</v>
      </c>
      <c r="H14" s="35">
        <v>3.0282639855366611</v>
      </c>
      <c r="I14" s="35">
        <v>31.527058682175454</v>
      </c>
      <c r="J14" s="77">
        <v>0</v>
      </c>
      <c r="K14" s="35">
        <v>0.25274725274725274</v>
      </c>
      <c r="L14" s="35">
        <f t="shared" si="0"/>
        <v>0</v>
      </c>
      <c r="M14" s="35">
        <f t="shared" si="1"/>
        <v>0</v>
      </c>
      <c r="N14" s="35">
        <f t="shared" si="2"/>
        <v>0</v>
      </c>
      <c r="O14" s="35">
        <f t="shared" si="3"/>
        <v>0</v>
      </c>
    </row>
    <row r="15" spans="2:15">
      <c r="B15" s="78"/>
      <c r="C15" s="79"/>
      <c r="D15" s="78"/>
      <c r="E15" s="4">
        <v>2021</v>
      </c>
      <c r="F15" s="6">
        <v>5</v>
      </c>
      <c r="G15" s="35">
        <v>1.5635882986884606E-2</v>
      </c>
      <c r="H15" s="35">
        <v>3.1772321139789095</v>
      </c>
      <c r="I15" s="35">
        <v>31.596307829189726</v>
      </c>
      <c r="J15" s="77">
        <v>0</v>
      </c>
      <c r="K15" s="35">
        <v>0.59340659340659341</v>
      </c>
      <c r="L15" s="35">
        <f t="shared" si="0"/>
        <v>0</v>
      </c>
      <c r="M15" s="35">
        <f t="shared" si="1"/>
        <v>0</v>
      </c>
      <c r="N15" s="35">
        <f t="shared" si="2"/>
        <v>0</v>
      </c>
      <c r="O15" s="35">
        <f t="shared" si="3"/>
        <v>0</v>
      </c>
    </row>
    <row r="16" spans="2:15">
      <c r="B16" s="78"/>
      <c r="C16" s="79"/>
      <c r="D16" s="78"/>
      <c r="E16" s="4">
        <v>2022</v>
      </c>
      <c r="F16" s="6">
        <v>5</v>
      </c>
      <c r="G16" s="35">
        <v>0.12595789519208486</v>
      </c>
      <c r="H16" s="35">
        <v>1.6816459215153399</v>
      </c>
      <c r="I16" s="35">
        <v>31.65912349605097</v>
      </c>
      <c r="J16" s="77">
        <v>0</v>
      </c>
      <c r="K16" s="35">
        <v>0.61538461538461542</v>
      </c>
      <c r="L16" s="35">
        <f t="shared" si="0"/>
        <v>0</v>
      </c>
      <c r="M16" s="35">
        <f t="shared" si="1"/>
        <v>0</v>
      </c>
      <c r="N16" s="35">
        <f t="shared" si="2"/>
        <v>0</v>
      </c>
      <c r="O16" s="35">
        <f t="shared" si="3"/>
        <v>0</v>
      </c>
    </row>
    <row r="17" spans="2:15">
      <c r="B17" s="78"/>
      <c r="C17" s="79"/>
      <c r="D17" s="78"/>
      <c r="E17" s="4">
        <v>2023</v>
      </c>
      <c r="F17" s="6">
        <v>5</v>
      </c>
      <c r="G17" s="35">
        <v>3.844518586489537E-2</v>
      </c>
      <c r="H17" s="35">
        <v>1.2605604037563569</v>
      </c>
      <c r="I17" s="35">
        <v>31.500008907035451</v>
      </c>
      <c r="J17" s="77">
        <v>0</v>
      </c>
      <c r="K17" s="35">
        <v>0.62637362637362637</v>
      </c>
      <c r="L17" s="35">
        <f t="shared" si="0"/>
        <v>0</v>
      </c>
      <c r="M17" s="35">
        <f t="shared" si="1"/>
        <v>0</v>
      </c>
      <c r="N17" s="35">
        <f t="shared" si="2"/>
        <v>0</v>
      </c>
      <c r="O17" s="35">
        <f t="shared" si="3"/>
        <v>0</v>
      </c>
    </row>
    <row r="18" spans="2:15">
      <c r="B18" s="79">
        <v>4</v>
      </c>
      <c r="C18" s="79" t="s">
        <v>45</v>
      </c>
      <c r="D18" s="78" t="s">
        <v>46</v>
      </c>
      <c r="E18" s="4">
        <v>2019</v>
      </c>
      <c r="F18" s="6">
        <v>4</v>
      </c>
      <c r="G18" s="35">
        <v>0.1070484789184155</v>
      </c>
      <c r="H18" s="35">
        <v>0.36697438564555973</v>
      </c>
      <c r="I18" s="35">
        <v>30.452809379305386</v>
      </c>
      <c r="J18" s="77">
        <v>0</v>
      </c>
      <c r="K18" s="35">
        <v>0.21978021978021978</v>
      </c>
      <c r="L18" s="35">
        <f t="shared" si="0"/>
        <v>0</v>
      </c>
      <c r="M18" s="35">
        <f t="shared" si="1"/>
        <v>0</v>
      </c>
      <c r="N18" s="35">
        <f t="shared" si="2"/>
        <v>0</v>
      </c>
      <c r="O18" s="35">
        <f t="shared" si="3"/>
        <v>0</v>
      </c>
    </row>
    <row r="19" spans="2:15" ht="14.45" customHeight="1">
      <c r="B19" s="79"/>
      <c r="C19" s="79"/>
      <c r="D19" s="78"/>
      <c r="E19" s="4">
        <v>2020</v>
      </c>
      <c r="F19" s="6">
        <v>4</v>
      </c>
      <c r="G19" s="35">
        <v>2.3415227423676209E-2</v>
      </c>
      <c r="H19" s="35">
        <v>0.35832128834877913</v>
      </c>
      <c r="I19" s="35">
        <v>30.799679458715563</v>
      </c>
      <c r="J19" s="77">
        <v>0</v>
      </c>
      <c r="K19" s="35">
        <v>0.23076923076923078</v>
      </c>
      <c r="L19" s="35">
        <f t="shared" si="0"/>
        <v>0</v>
      </c>
      <c r="M19" s="35">
        <f t="shared" si="1"/>
        <v>0</v>
      </c>
      <c r="N19" s="35">
        <f t="shared" si="2"/>
        <v>0</v>
      </c>
      <c r="O19" s="35">
        <f t="shared" si="3"/>
        <v>0</v>
      </c>
    </row>
    <row r="20" spans="2:15">
      <c r="B20" s="79"/>
      <c r="C20" s="79"/>
      <c r="D20" s="78"/>
      <c r="E20" s="4">
        <v>2021</v>
      </c>
      <c r="F20" s="6">
        <v>4</v>
      </c>
      <c r="G20" s="35">
        <v>0.28541523754995529</v>
      </c>
      <c r="H20" s="35">
        <v>0.38673090543202621</v>
      </c>
      <c r="I20" s="35">
        <v>30.799679458715563</v>
      </c>
      <c r="J20" s="77">
        <v>0</v>
      </c>
      <c r="K20" s="35">
        <v>0.27472527472527475</v>
      </c>
      <c r="L20" s="35">
        <f t="shared" si="0"/>
        <v>0</v>
      </c>
      <c r="M20" s="35">
        <f t="shared" si="1"/>
        <v>0</v>
      </c>
      <c r="N20" s="35">
        <f t="shared" si="2"/>
        <v>0</v>
      </c>
      <c r="O20" s="35">
        <f t="shared" si="3"/>
        <v>0</v>
      </c>
    </row>
    <row r="21" spans="2:15">
      <c r="B21" s="79"/>
      <c r="C21" s="79"/>
      <c r="D21" s="78"/>
      <c r="E21" s="4">
        <v>2022</v>
      </c>
      <c r="F21" s="6">
        <v>4</v>
      </c>
      <c r="G21" s="35">
        <v>0.45454187351832853</v>
      </c>
      <c r="H21" s="35">
        <v>3.5377997005558173E-2</v>
      </c>
      <c r="I21" s="35">
        <v>31.357500364134239</v>
      </c>
      <c r="J21" s="77">
        <v>0</v>
      </c>
      <c r="K21" s="35">
        <v>0.46153846153846156</v>
      </c>
      <c r="L21" s="35">
        <f t="shared" si="0"/>
        <v>0</v>
      </c>
      <c r="M21" s="35">
        <f t="shared" si="1"/>
        <v>0</v>
      </c>
      <c r="N21" s="35">
        <f t="shared" si="2"/>
        <v>0</v>
      </c>
      <c r="O21" s="35">
        <f t="shared" si="3"/>
        <v>0</v>
      </c>
    </row>
    <row r="22" spans="2:15">
      <c r="B22" s="79"/>
      <c r="C22" s="79"/>
      <c r="D22" s="78"/>
      <c r="E22" s="4">
        <v>2023</v>
      </c>
      <c r="F22" s="6">
        <v>4</v>
      </c>
      <c r="G22" s="35">
        <v>0.22868646664963319</v>
      </c>
      <c r="H22" s="35">
        <v>0.2232586355351292</v>
      </c>
      <c r="I22" s="35">
        <v>31.149345002281493</v>
      </c>
      <c r="J22" s="77">
        <v>0</v>
      </c>
      <c r="K22" s="35">
        <v>0.58241758241758246</v>
      </c>
      <c r="L22" s="35">
        <f t="shared" si="0"/>
        <v>0</v>
      </c>
      <c r="M22" s="35">
        <f t="shared" si="1"/>
        <v>0</v>
      </c>
      <c r="N22" s="35">
        <f t="shared" si="2"/>
        <v>0</v>
      </c>
      <c r="O22" s="35">
        <f t="shared" si="3"/>
        <v>0</v>
      </c>
    </row>
    <row r="23" spans="2:15">
      <c r="B23" s="78">
        <v>5</v>
      </c>
      <c r="C23" s="79" t="s">
        <v>53</v>
      </c>
      <c r="D23" s="78" t="s">
        <v>54</v>
      </c>
      <c r="E23" s="4">
        <v>2019</v>
      </c>
      <c r="F23" s="6">
        <v>5</v>
      </c>
      <c r="G23" s="35">
        <v>0.15544792385270748</v>
      </c>
      <c r="H23" s="35">
        <v>0.41661501878159191</v>
      </c>
      <c r="I23" s="35">
        <v>30.892881791456464</v>
      </c>
      <c r="J23" s="77">
        <v>1</v>
      </c>
      <c r="K23" s="35">
        <v>0.46153846153846156</v>
      </c>
      <c r="L23" s="35">
        <f t="shared" si="0"/>
        <v>5</v>
      </c>
      <c r="M23" s="35">
        <f t="shared" si="1"/>
        <v>0.15544792385270748</v>
      </c>
      <c r="N23" s="35">
        <f t="shared" si="2"/>
        <v>0.41661501878159191</v>
      </c>
      <c r="O23" s="35">
        <f t="shared" si="3"/>
        <v>30.892881791456464</v>
      </c>
    </row>
    <row r="24" spans="2:15" ht="14.45" customHeight="1">
      <c r="B24" s="78"/>
      <c r="C24" s="79"/>
      <c r="D24" s="78"/>
      <c r="E24" s="4">
        <v>2020</v>
      </c>
      <c r="F24" s="6">
        <v>5</v>
      </c>
      <c r="G24" s="35">
        <v>9.9216166103865633E-2</v>
      </c>
      <c r="H24" s="35">
        <v>0.4201828115100622</v>
      </c>
      <c r="I24" s="35">
        <v>30.811436946223704</v>
      </c>
      <c r="J24" s="77">
        <v>1</v>
      </c>
      <c r="K24" s="35">
        <v>0.61538461538461542</v>
      </c>
      <c r="L24" s="35">
        <f t="shared" si="0"/>
        <v>5</v>
      </c>
      <c r="M24" s="35">
        <f t="shared" si="1"/>
        <v>9.9216166103865633E-2</v>
      </c>
      <c r="N24" s="35">
        <f t="shared" si="2"/>
        <v>0.4201828115100622</v>
      </c>
      <c r="O24" s="35">
        <f t="shared" si="3"/>
        <v>30.811436946223704</v>
      </c>
    </row>
    <row r="25" spans="2:15">
      <c r="B25" s="78"/>
      <c r="C25" s="79"/>
      <c r="D25" s="78"/>
      <c r="E25" s="4">
        <v>2021</v>
      </c>
      <c r="F25" s="6">
        <v>5</v>
      </c>
      <c r="G25" s="35">
        <v>0.21894524489917327</v>
      </c>
      <c r="H25" s="35">
        <v>0.48940851310091599</v>
      </c>
      <c r="I25" s="35">
        <v>31.217970358602425</v>
      </c>
      <c r="J25" s="77">
        <v>1</v>
      </c>
      <c r="K25" s="35">
        <v>0.45054945054945056</v>
      </c>
      <c r="L25" s="35">
        <f t="shared" si="0"/>
        <v>5</v>
      </c>
      <c r="M25" s="35">
        <f t="shared" si="1"/>
        <v>0.21894524489917327</v>
      </c>
      <c r="N25" s="35">
        <f t="shared" si="2"/>
        <v>0.48940851310091599</v>
      </c>
      <c r="O25" s="35">
        <f t="shared" si="3"/>
        <v>31.217970358602425</v>
      </c>
    </row>
    <row r="26" spans="2:15">
      <c r="B26" s="78"/>
      <c r="C26" s="79"/>
      <c r="D26" s="78"/>
      <c r="E26" s="4">
        <v>2022</v>
      </c>
      <c r="F26" s="6">
        <v>5</v>
      </c>
      <c r="G26" s="35">
        <v>0.27706793904046867</v>
      </c>
      <c r="H26" s="35">
        <v>0.5686517790157064</v>
      </c>
      <c r="I26" s="35">
        <v>31.445634292831912</v>
      </c>
      <c r="J26" s="77">
        <v>1</v>
      </c>
      <c r="K26" s="35">
        <v>0.70329670329670335</v>
      </c>
      <c r="L26" s="35">
        <f t="shared" si="0"/>
        <v>5</v>
      </c>
      <c r="M26" s="35">
        <f t="shared" si="1"/>
        <v>0.27706793904046867</v>
      </c>
      <c r="N26" s="35">
        <f t="shared" si="2"/>
        <v>0.5686517790157064</v>
      </c>
      <c r="O26" s="35">
        <f t="shared" si="3"/>
        <v>31.445634292831912</v>
      </c>
    </row>
    <row r="27" spans="2:15">
      <c r="B27" s="78"/>
      <c r="C27" s="79"/>
      <c r="D27" s="78"/>
      <c r="E27" s="4">
        <v>2023</v>
      </c>
      <c r="F27" s="6">
        <v>5</v>
      </c>
      <c r="G27" s="35">
        <v>0.15750873805877744</v>
      </c>
      <c r="H27" s="35">
        <v>0.79774783849295805</v>
      </c>
      <c r="I27" s="35">
        <v>31.288543769119638</v>
      </c>
      <c r="J27" s="77">
        <v>1</v>
      </c>
      <c r="K27" s="35">
        <v>0.7142857142857143</v>
      </c>
      <c r="L27" s="35">
        <f t="shared" si="0"/>
        <v>5</v>
      </c>
      <c r="M27" s="35">
        <f t="shared" si="1"/>
        <v>0.15750873805877744</v>
      </c>
      <c r="N27" s="35">
        <f t="shared" si="2"/>
        <v>0.79774783849295805</v>
      </c>
      <c r="O27" s="35">
        <f t="shared" si="3"/>
        <v>31.288543769119638</v>
      </c>
    </row>
    <row r="28" spans="2:15">
      <c r="B28" s="79">
        <v>6</v>
      </c>
      <c r="C28" s="79" t="s">
        <v>80</v>
      </c>
      <c r="D28" s="78" t="s">
        <v>79</v>
      </c>
      <c r="E28" s="4">
        <v>2019</v>
      </c>
      <c r="F28" s="6">
        <v>5</v>
      </c>
      <c r="G28" s="35">
        <v>-4.5529719822534932E-3</v>
      </c>
      <c r="H28" s="35">
        <v>3.4287961584016031</v>
      </c>
      <c r="I28" s="35">
        <v>32.054958883462803</v>
      </c>
      <c r="J28" s="77">
        <v>0</v>
      </c>
      <c r="K28" s="35">
        <v>0.23076923076923078</v>
      </c>
      <c r="L28" s="35">
        <f t="shared" si="0"/>
        <v>0</v>
      </c>
      <c r="M28" s="35">
        <f t="shared" si="1"/>
        <v>0</v>
      </c>
      <c r="N28" s="35">
        <f t="shared" si="2"/>
        <v>0</v>
      </c>
      <c r="O28" s="35">
        <f t="shared" si="3"/>
        <v>0</v>
      </c>
    </row>
    <row r="29" spans="2:15" ht="14.45" customHeight="1">
      <c r="B29" s="79"/>
      <c r="C29" s="79"/>
      <c r="D29" s="78"/>
      <c r="E29" s="4">
        <v>2020</v>
      </c>
      <c r="F29" s="6">
        <v>5</v>
      </c>
      <c r="G29" s="35">
        <v>-3.2025301460684136E-2</v>
      </c>
      <c r="H29" s="35">
        <v>3.8631086876259566</v>
      </c>
      <c r="I29" s="35">
        <v>32.051188342952372</v>
      </c>
      <c r="J29" s="77">
        <v>0</v>
      </c>
      <c r="K29" s="35">
        <v>0.2087912087912088</v>
      </c>
      <c r="L29" s="35">
        <f t="shared" si="0"/>
        <v>0</v>
      </c>
      <c r="M29" s="35">
        <f t="shared" si="1"/>
        <v>0</v>
      </c>
      <c r="N29" s="35">
        <f t="shared" si="2"/>
        <v>0</v>
      </c>
      <c r="O29" s="35">
        <f t="shared" si="3"/>
        <v>0</v>
      </c>
    </row>
    <row r="30" spans="2:15">
      <c r="B30" s="79"/>
      <c r="C30" s="79"/>
      <c r="D30" s="78"/>
      <c r="E30" s="4">
        <v>2021</v>
      </c>
      <c r="F30" s="6">
        <v>5</v>
      </c>
      <c r="G30" s="35">
        <v>-8.2724071867292508E-3</v>
      </c>
      <c r="H30" s="35">
        <v>3.6235382414155861</v>
      </c>
      <c r="I30" s="35">
        <v>32.027915979179774</v>
      </c>
      <c r="J30" s="77">
        <v>0</v>
      </c>
      <c r="K30" s="35">
        <v>0.23076923076923078</v>
      </c>
      <c r="L30" s="35">
        <f t="shared" si="0"/>
        <v>0</v>
      </c>
      <c r="M30" s="35">
        <f t="shared" si="1"/>
        <v>0</v>
      </c>
      <c r="N30" s="35">
        <f t="shared" si="2"/>
        <v>0</v>
      </c>
      <c r="O30" s="35">
        <f t="shared" si="3"/>
        <v>0</v>
      </c>
    </row>
    <row r="31" spans="2:15">
      <c r="B31" s="79"/>
      <c r="C31" s="79"/>
      <c r="D31" s="78"/>
      <c r="E31" s="4">
        <v>2022</v>
      </c>
      <c r="F31" s="6">
        <v>5</v>
      </c>
      <c r="G31" s="35">
        <v>7.6585384788232402E-2</v>
      </c>
      <c r="H31" s="35">
        <v>2.9667119709820664</v>
      </c>
      <c r="I31" s="35">
        <v>32.316028097911051</v>
      </c>
      <c r="J31" s="77">
        <v>0</v>
      </c>
      <c r="K31" s="35">
        <v>0.25274725274725274</v>
      </c>
      <c r="L31" s="35">
        <f t="shared" si="0"/>
        <v>0</v>
      </c>
      <c r="M31" s="35">
        <f t="shared" si="1"/>
        <v>0</v>
      </c>
      <c r="N31" s="35">
        <f t="shared" si="2"/>
        <v>0</v>
      </c>
      <c r="O31" s="35">
        <f t="shared" si="3"/>
        <v>0</v>
      </c>
    </row>
    <row r="32" spans="2:15">
      <c r="B32" s="79"/>
      <c r="C32" s="79"/>
      <c r="D32" s="78"/>
      <c r="E32" s="4">
        <v>2023</v>
      </c>
      <c r="F32" s="6">
        <v>5</v>
      </c>
      <c r="G32" s="35">
        <v>4.4277083225919285E-2</v>
      </c>
      <c r="H32" s="35">
        <v>2.6833354861948262</v>
      </c>
      <c r="I32" s="35">
        <v>32.375058699690669</v>
      </c>
      <c r="J32" s="77">
        <v>0</v>
      </c>
      <c r="K32" s="35">
        <v>0.59340659340659341</v>
      </c>
      <c r="L32" s="35">
        <f t="shared" si="0"/>
        <v>0</v>
      </c>
      <c r="M32" s="35">
        <f t="shared" si="1"/>
        <v>0</v>
      </c>
      <c r="N32" s="35">
        <f t="shared" si="2"/>
        <v>0</v>
      </c>
      <c r="O32" s="35">
        <f t="shared" si="3"/>
        <v>0</v>
      </c>
    </row>
    <row r="33" spans="2:15">
      <c r="B33" s="78">
        <v>7</v>
      </c>
      <c r="C33" s="79" t="s">
        <v>94</v>
      </c>
      <c r="D33" s="78" t="s">
        <v>95</v>
      </c>
      <c r="E33" s="4">
        <v>2019</v>
      </c>
      <c r="F33" s="6">
        <v>5</v>
      </c>
      <c r="G33" s="35">
        <v>6.4199946803414195E-3</v>
      </c>
      <c r="H33" s="35">
        <v>0.66515247006636302</v>
      </c>
      <c r="I33" s="35">
        <v>31.038694407879802</v>
      </c>
      <c r="J33" s="77">
        <v>1</v>
      </c>
      <c r="K33" s="35">
        <v>0.35164835164835168</v>
      </c>
      <c r="L33" s="35">
        <f t="shared" si="0"/>
        <v>5</v>
      </c>
      <c r="M33" s="35">
        <f t="shared" si="1"/>
        <v>6.4199946803414195E-3</v>
      </c>
      <c r="N33" s="35">
        <f t="shared" si="2"/>
        <v>0.66515247006636302</v>
      </c>
      <c r="O33" s="35">
        <f t="shared" si="3"/>
        <v>31.038694407879802</v>
      </c>
    </row>
    <row r="34" spans="2:15" ht="14.45" customHeight="1">
      <c r="B34" s="78"/>
      <c r="C34" s="79"/>
      <c r="D34" s="78"/>
      <c r="E34" s="4">
        <v>2020</v>
      </c>
      <c r="F34" s="6">
        <v>5</v>
      </c>
      <c r="G34" s="35">
        <v>3.6223461834447863E-2</v>
      </c>
      <c r="H34" s="35">
        <v>0.66651424383852409</v>
      </c>
      <c r="I34" s="35">
        <v>31.088268372997419</v>
      </c>
      <c r="J34" s="77">
        <v>1</v>
      </c>
      <c r="K34" s="35">
        <v>0.32967032967032966</v>
      </c>
      <c r="L34" s="35">
        <f t="shared" si="0"/>
        <v>5</v>
      </c>
      <c r="M34" s="35">
        <f t="shared" si="1"/>
        <v>3.6223461834447863E-2</v>
      </c>
      <c r="N34" s="35">
        <f t="shared" si="2"/>
        <v>0.66651424383852409</v>
      </c>
      <c r="O34" s="35">
        <f t="shared" si="3"/>
        <v>31.088268372997419</v>
      </c>
    </row>
    <row r="35" spans="2:15">
      <c r="B35" s="78"/>
      <c r="C35" s="79"/>
      <c r="D35" s="78"/>
      <c r="E35" s="4">
        <v>2021</v>
      </c>
      <c r="F35" s="6">
        <v>5</v>
      </c>
      <c r="G35" s="35">
        <v>5.6560161919281336E-2</v>
      </c>
      <c r="H35" s="35">
        <v>0.5796899357098575</v>
      </c>
      <c r="I35" s="35">
        <v>31.12498465623684</v>
      </c>
      <c r="J35" s="77">
        <v>1</v>
      </c>
      <c r="K35" s="35">
        <v>0.30769230769230771</v>
      </c>
      <c r="L35" s="35">
        <f t="shared" si="0"/>
        <v>5</v>
      </c>
      <c r="M35" s="35">
        <f t="shared" si="1"/>
        <v>5.6560161919281336E-2</v>
      </c>
      <c r="N35" s="35">
        <f t="shared" si="2"/>
        <v>0.5796899357098575</v>
      </c>
      <c r="O35" s="35">
        <f t="shared" si="3"/>
        <v>31.12498465623684</v>
      </c>
    </row>
    <row r="36" spans="2:15">
      <c r="B36" s="78"/>
      <c r="C36" s="79"/>
      <c r="D36" s="78"/>
      <c r="E36" s="4">
        <v>2022</v>
      </c>
      <c r="F36" s="6">
        <v>5</v>
      </c>
      <c r="G36" s="35">
        <v>0.11359319250363681</v>
      </c>
      <c r="H36" s="35">
        <v>0.41857227925367935</v>
      </c>
      <c r="I36" s="35">
        <v>31.146655824080288</v>
      </c>
      <c r="J36" s="77">
        <v>1</v>
      </c>
      <c r="K36" s="35">
        <v>0.56043956043956045</v>
      </c>
      <c r="L36" s="35">
        <f t="shared" si="0"/>
        <v>5</v>
      </c>
      <c r="M36" s="35">
        <f t="shared" si="1"/>
        <v>0.11359319250363681</v>
      </c>
      <c r="N36" s="35">
        <f t="shared" si="2"/>
        <v>0.41857227925367935</v>
      </c>
      <c r="O36" s="35">
        <f t="shared" si="3"/>
        <v>31.146655824080288</v>
      </c>
    </row>
    <row r="37" spans="2:15">
      <c r="B37" s="78"/>
      <c r="C37" s="79"/>
      <c r="D37" s="78"/>
      <c r="E37" s="4">
        <v>2023</v>
      </c>
      <c r="F37" s="6">
        <v>5</v>
      </c>
      <c r="G37" s="35">
        <v>7.1821529735985545E-2</v>
      </c>
      <c r="H37" s="35">
        <v>0.37495292095437061</v>
      </c>
      <c r="I37" s="35">
        <v>31.388757775660572</v>
      </c>
      <c r="J37" s="77">
        <v>1</v>
      </c>
      <c r="K37" s="35">
        <v>0.5714285714285714</v>
      </c>
      <c r="L37" s="35">
        <f t="shared" si="0"/>
        <v>5</v>
      </c>
      <c r="M37" s="35">
        <f t="shared" si="1"/>
        <v>7.1821529735985545E-2</v>
      </c>
      <c r="N37" s="35">
        <f t="shared" si="2"/>
        <v>0.37495292095437061</v>
      </c>
      <c r="O37" s="35">
        <f t="shared" si="3"/>
        <v>31.388757775660572</v>
      </c>
    </row>
    <row r="38" spans="2:15">
      <c r="B38" s="79">
        <v>8</v>
      </c>
      <c r="C38" s="79" t="s">
        <v>108</v>
      </c>
      <c r="D38" s="78" t="s">
        <v>109</v>
      </c>
      <c r="E38" s="4">
        <v>2019</v>
      </c>
      <c r="F38" s="6">
        <v>4</v>
      </c>
      <c r="G38" s="35">
        <v>2.5824587166529897E-2</v>
      </c>
      <c r="H38" s="35">
        <v>0.14471649225701488</v>
      </c>
      <c r="I38" s="35">
        <v>31.061411379687755</v>
      </c>
      <c r="J38" s="77">
        <v>1</v>
      </c>
      <c r="K38" s="35">
        <v>0.27472527472527475</v>
      </c>
      <c r="L38" s="35">
        <f t="shared" si="0"/>
        <v>4</v>
      </c>
      <c r="M38" s="35">
        <f t="shared" si="1"/>
        <v>2.5824587166529897E-2</v>
      </c>
      <c r="N38" s="35">
        <f t="shared" si="2"/>
        <v>0.14471649225701488</v>
      </c>
      <c r="O38" s="35">
        <f t="shared" si="3"/>
        <v>31.061411379687755</v>
      </c>
    </row>
    <row r="39" spans="2:15" ht="14.45" customHeight="1">
      <c r="B39" s="79"/>
      <c r="C39" s="79"/>
      <c r="D39" s="78"/>
      <c r="E39" s="4">
        <v>2020</v>
      </c>
      <c r="F39" s="6">
        <v>3</v>
      </c>
      <c r="G39" s="35">
        <v>3.5780231896029566E-2</v>
      </c>
      <c r="H39" s="35">
        <v>0.14565024143877314</v>
      </c>
      <c r="I39" s="35">
        <v>31.112478318678033</v>
      </c>
      <c r="J39" s="77">
        <v>1</v>
      </c>
      <c r="K39" s="35">
        <v>0.38461538461538464</v>
      </c>
      <c r="L39" s="35">
        <f t="shared" si="0"/>
        <v>3</v>
      </c>
      <c r="M39" s="35">
        <f t="shared" si="1"/>
        <v>3.5780231896029566E-2</v>
      </c>
      <c r="N39" s="35">
        <f t="shared" si="2"/>
        <v>0.14565024143877314</v>
      </c>
      <c r="O39" s="35">
        <f t="shared" si="3"/>
        <v>31.112478318678033</v>
      </c>
    </row>
    <row r="40" spans="2:15">
      <c r="B40" s="79"/>
      <c r="C40" s="79"/>
      <c r="D40" s="78"/>
      <c r="E40" s="4">
        <v>2021</v>
      </c>
      <c r="F40" s="6">
        <v>4</v>
      </c>
      <c r="G40" s="35">
        <v>6.7047526152243506E-2</v>
      </c>
      <c r="H40" s="35">
        <v>0.14777106663801295</v>
      </c>
      <c r="I40" s="35">
        <v>31.194613057014841</v>
      </c>
      <c r="J40" s="77">
        <v>1</v>
      </c>
      <c r="K40" s="35">
        <v>0.39560439560439559</v>
      </c>
      <c r="L40" s="35">
        <f t="shared" si="0"/>
        <v>4</v>
      </c>
      <c r="M40" s="35">
        <f t="shared" si="1"/>
        <v>6.7047526152243506E-2</v>
      </c>
      <c r="N40" s="35">
        <f t="shared" si="2"/>
        <v>0.14777106663801295</v>
      </c>
      <c r="O40" s="35">
        <f t="shared" si="3"/>
        <v>31.194613057014841</v>
      </c>
    </row>
    <row r="41" spans="2:15">
      <c r="B41" s="79"/>
      <c r="C41" s="79"/>
      <c r="D41" s="78"/>
      <c r="E41" s="4">
        <v>2022</v>
      </c>
      <c r="F41" s="6">
        <v>4</v>
      </c>
      <c r="G41" s="35">
        <v>7.5392119832242088E-2</v>
      </c>
      <c r="H41" s="35">
        <v>0.12881712941336346</v>
      </c>
      <c r="I41" s="35">
        <v>31.354177362616493</v>
      </c>
      <c r="J41" s="77">
        <v>1</v>
      </c>
      <c r="K41" s="35">
        <v>0.60439560439560436</v>
      </c>
      <c r="L41" s="35">
        <f t="shared" si="0"/>
        <v>4</v>
      </c>
      <c r="M41" s="35">
        <f t="shared" si="1"/>
        <v>7.5392119832242088E-2</v>
      </c>
      <c r="N41" s="35">
        <f t="shared" si="2"/>
        <v>0.12881712941336346</v>
      </c>
      <c r="O41" s="35">
        <f t="shared" si="3"/>
        <v>31.354177362616493</v>
      </c>
    </row>
    <row r="42" spans="2:15">
      <c r="B42" s="79"/>
      <c r="C42" s="79"/>
      <c r="D42" s="78"/>
      <c r="E42" s="4">
        <v>2023</v>
      </c>
      <c r="F42" s="6">
        <v>4</v>
      </c>
      <c r="G42" s="35">
        <v>9.375737995809294E-2</v>
      </c>
      <c r="H42" s="35">
        <v>0.14094629946848106</v>
      </c>
      <c r="I42" s="35">
        <v>31.440063007874986</v>
      </c>
      <c r="J42" s="77">
        <v>1</v>
      </c>
      <c r="K42" s="35">
        <v>0.61538461538461542</v>
      </c>
      <c r="L42" s="35">
        <f t="shared" si="0"/>
        <v>4</v>
      </c>
      <c r="M42" s="35">
        <f t="shared" si="1"/>
        <v>9.375737995809294E-2</v>
      </c>
      <c r="N42" s="35">
        <f t="shared" si="2"/>
        <v>0.14094629946848106</v>
      </c>
      <c r="O42" s="35">
        <f t="shared" si="3"/>
        <v>31.440063007874986</v>
      </c>
    </row>
    <row r="43" spans="2:15">
      <c r="B43" s="78">
        <v>9</v>
      </c>
      <c r="C43" s="79" t="s">
        <v>114</v>
      </c>
      <c r="D43" s="78" t="s">
        <v>115</v>
      </c>
      <c r="E43" s="4">
        <v>2019</v>
      </c>
      <c r="F43" s="6">
        <v>4</v>
      </c>
      <c r="G43" s="35">
        <v>-3.0021887624146187E-2</v>
      </c>
      <c r="H43" s="35">
        <v>2.8721395556257079</v>
      </c>
      <c r="I43" s="35">
        <v>30.644656075778432</v>
      </c>
      <c r="J43" s="77">
        <v>1</v>
      </c>
      <c r="K43" s="35">
        <v>0.49450549450549453</v>
      </c>
      <c r="L43" s="35">
        <f t="shared" si="0"/>
        <v>4</v>
      </c>
      <c r="M43" s="35">
        <f t="shared" si="1"/>
        <v>-3.0021887624146187E-2</v>
      </c>
      <c r="N43" s="35">
        <f t="shared" si="2"/>
        <v>2.8721395556257079</v>
      </c>
      <c r="O43" s="35">
        <f t="shared" si="3"/>
        <v>30.644656075778432</v>
      </c>
    </row>
    <row r="44" spans="2:15" ht="14.45" customHeight="1">
      <c r="B44" s="78"/>
      <c r="C44" s="79"/>
      <c r="D44" s="78"/>
      <c r="E44" s="4">
        <v>2020</v>
      </c>
      <c r="F44" s="6">
        <v>3</v>
      </c>
      <c r="G44" s="35">
        <v>-2.3460947670774297E-2</v>
      </c>
      <c r="H44" s="35">
        <v>1.938724763852655</v>
      </c>
      <c r="I44" s="35">
        <v>30.306389710574386</v>
      </c>
      <c r="J44" s="77">
        <v>1</v>
      </c>
      <c r="K44" s="35">
        <v>0.45054945054945056</v>
      </c>
      <c r="L44" s="35">
        <f t="shared" si="0"/>
        <v>3</v>
      </c>
      <c r="M44" s="35">
        <f t="shared" si="1"/>
        <v>-2.3460947670774297E-2</v>
      </c>
      <c r="N44" s="35">
        <f t="shared" si="2"/>
        <v>1.938724763852655</v>
      </c>
      <c r="O44" s="35">
        <f t="shared" si="3"/>
        <v>30.306389710574386</v>
      </c>
    </row>
    <row r="45" spans="2:15">
      <c r="B45" s="78"/>
      <c r="C45" s="79"/>
      <c r="D45" s="78"/>
      <c r="E45" s="4">
        <v>2021</v>
      </c>
      <c r="F45" s="6">
        <v>5</v>
      </c>
      <c r="G45" s="35">
        <v>8.8679870361348709E-2</v>
      </c>
      <c r="H45" s="35">
        <v>1.3287905687953561</v>
      </c>
      <c r="I45" s="35">
        <v>30.318255428558814</v>
      </c>
      <c r="J45" s="77">
        <v>1</v>
      </c>
      <c r="K45" s="35">
        <v>0.40659340659340659</v>
      </c>
      <c r="L45" s="35">
        <f t="shared" si="0"/>
        <v>5</v>
      </c>
      <c r="M45" s="35">
        <f t="shared" si="1"/>
        <v>8.8679870361348709E-2</v>
      </c>
      <c r="N45" s="35">
        <f t="shared" si="2"/>
        <v>1.3287905687953561</v>
      </c>
      <c r="O45" s="35">
        <f t="shared" si="3"/>
        <v>30.318255428558814</v>
      </c>
    </row>
    <row r="46" spans="2:15">
      <c r="B46" s="78"/>
      <c r="C46" s="79"/>
      <c r="D46" s="78"/>
      <c r="E46" s="4">
        <v>2022</v>
      </c>
      <c r="F46" s="6">
        <v>5</v>
      </c>
      <c r="G46" s="35">
        <v>7.9703521304393607E-2</v>
      </c>
      <c r="H46" s="35">
        <v>0.85560295278137177</v>
      </c>
      <c r="I46" s="35">
        <v>30.201109247246031</v>
      </c>
      <c r="J46" s="77">
        <v>1</v>
      </c>
      <c r="K46" s="35">
        <v>0.59340659340659341</v>
      </c>
      <c r="L46" s="35">
        <f t="shared" si="0"/>
        <v>5</v>
      </c>
      <c r="M46" s="35">
        <f t="shared" si="1"/>
        <v>7.9703521304393607E-2</v>
      </c>
      <c r="N46" s="35">
        <f t="shared" si="2"/>
        <v>0.85560295278137177</v>
      </c>
      <c r="O46" s="35">
        <f t="shared" si="3"/>
        <v>30.201109247246031</v>
      </c>
    </row>
    <row r="47" spans="2:15">
      <c r="B47" s="78"/>
      <c r="C47" s="79"/>
      <c r="D47" s="78"/>
      <c r="E47" s="4">
        <v>2023</v>
      </c>
      <c r="F47" s="6">
        <v>5</v>
      </c>
      <c r="G47" s="35">
        <v>-3.4986408524456447E-2</v>
      </c>
      <c r="H47" s="35">
        <v>1.0590449204297934</v>
      </c>
      <c r="I47" s="35">
        <v>30.184619914213098</v>
      </c>
      <c r="J47" s="77">
        <v>1</v>
      </c>
      <c r="K47" s="35">
        <v>0.58241758241758246</v>
      </c>
      <c r="L47" s="35">
        <f t="shared" si="0"/>
        <v>5</v>
      </c>
      <c r="M47" s="35">
        <f t="shared" si="1"/>
        <v>-3.4986408524456447E-2</v>
      </c>
      <c r="N47" s="35">
        <f t="shared" si="2"/>
        <v>1.0590449204297934</v>
      </c>
      <c r="O47" s="35">
        <f t="shared" si="3"/>
        <v>30.184619914213098</v>
      </c>
    </row>
  </sheetData>
  <mergeCells count="27">
    <mergeCell ref="B3:B7"/>
    <mergeCell ref="C3:C7"/>
    <mergeCell ref="D3:D7"/>
    <mergeCell ref="B8:B12"/>
    <mergeCell ref="C8:C12"/>
    <mergeCell ref="D8:D12"/>
    <mergeCell ref="B13:B17"/>
    <mergeCell ref="C13:C17"/>
    <mergeCell ref="D13:D17"/>
    <mergeCell ref="B18:B22"/>
    <mergeCell ref="C18:C22"/>
    <mergeCell ref="D18:D22"/>
    <mergeCell ref="B23:B27"/>
    <mergeCell ref="C23:C27"/>
    <mergeCell ref="D23:D27"/>
    <mergeCell ref="B28:B32"/>
    <mergeCell ref="C28:C32"/>
    <mergeCell ref="D28:D32"/>
    <mergeCell ref="B43:B47"/>
    <mergeCell ref="C43:C47"/>
    <mergeCell ref="D43:D47"/>
    <mergeCell ref="B33:B37"/>
    <mergeCell ref="C33:C37"/>
    <mergeCell ref="D33:D37"/>
    <mergeCell ref="B38:B42"/>
    <mergeCell ref="C38:C42"/>
    <mergeCell ref="D38:D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71"/>
  <sheetViews>
    <sheetView topLeftCell="A43" zoomScale="85" zoomScaleNormal="85" workbookViewId="0">
      <selection activeCell="F62" sqref="F62"/>
    </sheetView>
  </sheetViews>
  <sheetFormatPr defaultRowHeight="14.45"/>
  <cols>
    <col min="1" max="1" width="16.140625" customWidth="1"/>
    <col min="2" max="2" width="30.42578125" customWidth="1"/>
    <col min="3" max="3" width="13.5703125" customWidth="1"/>
    <col min="4" max="4" width="14.5703125" customWidth="1"/>
  </cols>
  <sheetData>
    <row r="2" spans="1:10" ht="14.45" customHeight="1">
      <c r="D2" s="85" t="s">
        <v>130</v>
      </c>
      <c r="E2" s="85"/>
      <c r="F2" s="85"/>
      <c r="G2" s="85"/>
      <c r="H2" s="85"/>
    </row>
    <row r="3" spans="1:10">
      <c r="D3" s="85"/>
      <c r="E3" s="85"/>
      <c r="F3" s="85"/>
      <c r="G3" s="85"/>
      <c r="H3" s="85"/>
      <c r="I3" s="24"/>
    </row>
    <row r="4" spans="1:10">
      <c r="D4" s="85"/>
      <c r="E4" s="85"/>
      <c r="F4" s="85"/>
      <c r="G4" s="85"/>
      <c r="H4" s="85"/>
      <c r="I4" s="24"/>
    </row>
    <row r="6" spans="1:10">
      <c r="B6" s="81" t="s">
        <v>129</v>
      </c>
      <c r="C6" s="81"/>
      <c r="D6">
        <v>2019</v>
      </c>
      <c r="E6">
        <v>2020</v>
      </c>
      <c r="F6">
        <v>2021</v>
      </c>
      <c r="G6">
        <v>2022</v>
      </c>
      <c r="H6">
        <v>2023</v>
      </c>
      <c r="I6" t="s">
        <v>131</v>
      </c>
      <c r="J6" t="s">
        <v>132</v>
      </c>
    </row>
    <row r="7" spans="1:10">
      <c r="A7">
        <v>1</v>
      </c>
      <c r="B7" s="23" t="s">
        <v>10</v>
      </c>
      <c r="C7" s="22" t="s">
        <v>11</v>
      </c>
      <c r="D7" s="22">
        <v>1</v>
      </c>
      <c r="E7" s="22">
        <v>1</v>
      </c>
      <c r="F7" s="22">
        <v>1</v>
      </c>
      <c r="G7" s="22">
        <v>1</v>
      </c>
      <c r="H7" s="22">
        <v>1</v>
      </c>
      <c r="I7" s="22">
        <v>5</v>
      </c>
      <c r="J7" t="s">
        <v>133</v>
      </c>
    </row>
    <row r="8" spans="1:10">
      <c r="A8">
        <v>2</v>
      </c>
      <c r="B8" s="18" t="s">
        <v>13</v>
      </c>
      <c r="C8" s="10" t="s">
        <v>14</v>
      </c>
      <c r="D8" s="10">
        <v>0</v>
      </c>
      <c r="E8" s="10">
        <v>0</v>
      </c>
      <c r="F8" s="10">
        <v>0</v>
      </c>
      <c r="G8" s="10">
        <v>0</v>
      </c>
      <c r="H8" s="10">
        <v>1</v>
      </c>
      <c r="I8" s="10">
        <v>1</v>
      </c>
      <c r="J8" t="s">
        <v>134</v>
      </c>
    </row>
    <row r="9" spans="1:10">
      <c r="A9">
        <v>3</v>
      </c>
      <c r="B9" s="18" t="s">
        <v>21</v>
      </c>
      <c r="C9" s="2" t="s">
        <v>22</v>
      </c>
      <c r="D9" s="2">
        <v>0</v>
      </c>
      <c r="E9" s="2">
        <v>0</v>
      </c>
      <c r="F9" s="2">
        <v>1</v>
      </c>
      <c r="G9" s="2">
        <v>1</v>
      </c>
      <c r="H9" s="2">
        <v>0</v>
      </c>
      <c r="I9" s="2">
        <v>2</v>
      </c>
      <c r="J9" t="s">
        <v>135</v>
      </c>
    </row>
    <row r="10" spans="1:10">
      <c r="A10">
        <v>4</v>
      </c>
      <c r="B10" s="2" t="s">
        <v>23</v>
      </c>
      <c r="C10" s="2" t="s">
        <v>24</v>
      </c>
      <c r="D10" s="2">
        <v>0</v>
      </c>
      <c r="E10" s="2">
        <v>0</v>
      </c>
      <c r="F10" s="2">
        <v>1</v>
      </c>
      <c r="G10" s="2">
        <v>1</v>
      </c>
      <c r="H10" s="2">
        <v>1</v>
      </c>
      <c r="I10" s="2">
        <v>3</v>
      </c>
      <c r="J10" t="s">
        <v>136</v>
      </c>
    </row>
    <row r="11" spans="1:10">
      <c r="A11">
        <v>5</v>
      </c>
      <c r="B11" s="12" t="s">
        <v>25</v>
      </c>
      <c r="C11" s="12" t="s">
        <v>26</v>
      </c>
      <c r="D11" s="12">
        <v>1</v>
      </c>
      <c r="E11" s="12">
        <v>1</v>
      </c>
      <c r="F11" s="12">
        <v>1</v>
      </c>
      <c r="G11" s="12">
        <v>1</v>
      </c>
      <c r="H11" s="12">
        <v>1</v>
      </c>
      <c r="I11" s="12">
        <v>5</v>
      </c>
      <c r="J11" t="s">
        <v>137</v>
      </c>
    </row>
    <row r="12" spans="1:10">
      <c r="A12">
        <v>6</v>
      </c>
      <c r="B12" s="10" t="s">
        <v>27</v>
      </c>
      <c r="C12" s="10" t="s">
        <v>28</v>
      </c>
      <c r="D12" s="2">
        <v>0</v>
      </c>
      <c r="E12" s="2">
        <v>0</v>
      </c>
      <c r="F12" s="2">
        <v>1</v>
      </c>
      <c r="G12" s="2">
        <v>1</v>
      </c>
      <c r="H12" s="2">
        <v>1</v>
      </c>
      <c r="I12" s="2">
        <v>3</v>
      </c>
      <c r="J12" t="s">
        <v>138</v>
      </c>
    </row>
    <row r="13" spans="1:10">
      <c r="A13">
        <v>7</v>
      </c>
      <c r="B13" s="17" t="s">
        <v>29</v>
      </c>
      <c r="C13" s="12" t="s">
        <v>30</v>
      </c>
      <c r="D13" s="12">
        <v>1</v>
      </c>
      <c r="E13" s="12">
        <v>1</v>
      </c>
      <c r="F13" s="12">
        <v>1</v>
      </c>
      <c r="G13" s="12">
        <v>1</v>
      </c>
      <c r="H13" s="12">
        <v>1</v>
      </c>
      <c r="I13" s="12">
        <v>5</v>
      </c>
      <c r="J13" t="s">
        <v>139</v>
      </c>
    </row>
    <row r="14" spans="1:10">
      <c r="A14">
        <v>8</v>
      </c>
      <c r="B14" s="18" t="s">
        <v>31</v>
      </c>
      <c r="C14" s="2" t="s">
        <v>140</v>
      </c>
      <c r="D14" s="2">
        <v>0</v>
      </c>
      <c r="E14" s="2">
        <v>1</v>
      </c>
      <c r="F14" s="2">
        <v>1</v>
      </c>
      <c r="G14" s="2">
        <v>1</v>
      </c>
      <c r="H14" s="2">
        <v>1</v>
      </c>
      <c r="I14" s="2">
        <v>4</v>
      </c>
      <c r="J14" t="s">
        <v>141</v>
      </c>
    </row>
    <row r="15" spans="1:10">
      <c r="A15">
        <v>9</v>
      </c>
      <c r="B15" s="18" t="s">
        <v>33</v>
      </c>
      <c r="C15" s="2" t="s">
        <v>34</v>
      </c>
      <c r="D15" s="2">
        <v>1</v>
      </c>
      <c r="E15" s="2">
        <v>1</v>
      </c>
      <c r="F15" s="2">
        <v>0</v>
      </c>
      <c r="G15" s="2">
        <v>0</v>
      </c>
      <c r="H15" s="2">
        <v>0</v>
      </c>
      <c r="I15" s="2">
        <v>2</v>
      </c>
      <c r="J15" t="s">
        <v>142</v>
      </c>
    </row>
    <row r="16" spans="1:10">
      <c r="A16">
        <v>10</v>
      </c>
      <c r="B16" s="18" t="s">
        <v>35</v>
      </c>
      <c r="C16" s="2" t="s">
        <v>36</v>
      </c>
      <c r="D16" s="2">
        <v>1</v>
      </c>
      <c r="E16" s="2">
        <v>0</v>
      </c>
      <c r="F16" s="2">
        <v>0</v>
      </c>
      <c r="G16" s="2">
        <v>0</v>
      </c>
      <c r="H16" s="2">
        <v>0</v>
      </c>
      <c r="I16" s="2">
        <v>1</v>
      </c>
      <c r="J16" t="s">
        <v>143</v>
      </c>
    </row>
    <row r="17" spans="1:10">
      <c r="A17">
        <v>11</v>
      </c>
      <c r="B17" s="2" t="s">
        <v>37</v>
      </c>
      <c r="C17" s="2" t="s">
        <v>38</v>
      </c>
      <c r="D17" s="2">
        <v>0</v>
      </c>
      <c r="E17" s="2">
        <v>0</v>
      </c>
      <c r="F17" s="2">
        <v>1</v>
      </c>
      <c r="G17" s="2">
        <v>1</v>
      </c>
      <c r="H17" s="2">
        <v>1</v>
      </c>
      <c r="I17" s="2">
        <v>3</v>
      </c>
      <c r="J17" t="s">
        <v>144</v>
      </c>
    </row>
    <row r="18" spans="1:10">
      <c r="A18">
        <v>12</v>
      </c>
      <c r="B18" s="2" t="s">
        <v>39</v>
      </c>
      <c r="C18" s="2" t="s">
        <v>40</v>
      </c>
      <c r="D18" s="2">
        <v>0</v>
      </c>
      <c r="E18" s="2">
        <v>0</v>
      </c>
      <c r="F18" s="2">
        <v>0</v>
      </c>
      <c r="G18" s="2">
        <v>0</v>
      </c>
      <c r="H18" s="2">
        <v>0</v>
      </c>
      <c r="I18" s="2">
        <v>0</v>
      </c>
      <c r="J18" t="s">
        <v>145</v>
      </c>
    </row>
    <row r="19" spans="1:10">
      <c r="A19">
        <v>13</v>
      </c>
      <c r="B19" s="2" t="s">
        <v>41</v>
      </c>
      <c r="C19" s="2" t="s">
        <v>42</v>
      </c>
      <c r="D19" s="2">
        <v>0</v>
      </c>
      <c r="E19" s="2">
        <v>0</v>
      </c>
      <c r="F19" s="2">
        <v>1</v>
      </c>
      <c r="G19" s="2">
        <v>1</v>
      </c>
      <c r="H19" s="2">
        <v>1</v>
      </c>
      <c r="I19" s="2">
        <v>1</v>
      </c>
      <c r="J19" t="s">
        <v>146</v>
      </c>
    </row>
    <row r="20" spans="1:10">
      <c r="A20">
        <v>14</v>
      </c>
      <c r="B20" s="12" t="s">
        <v>43</v>
      </c>
      <c r="C20" s="12" t="s">
        <v>44</v>
      </c>
      <c r="D20" s="12">
        <v>1</v>
      </c>
      <c r="E20" s="12">
        <v>1</v>
      </c>
      <c r="F20" s="12">
        <v>1</v>
      </c>
      <c r="G20" s="12">
        <v>1</v>
      </c>
      <c r="H20" s="12">
        <v>1</v>
      </c>
      <c r="I20" s="12">
        <v>5</v>
      </c>
      <c r="J20" t="s">
        <v>147</v>
      </c>
    </row>
    <row r="21" spans="1:10">
      <c r="A21">
        <v>15</v>
      </c>
      <c r="B21" s="12" t="s">
        <v>45</v>
      </c>
      <c r="C21" s="12" t="s">
        <v>46</v>
      </c>
      <c r="D21" s="12">
        <v>1</v>
      </c>
      <c r="E21" s="12">
        <v>1</v>
      </c>
      <c r="F21" s="12">
        <v>1</v>
      </c>
      <c r="G21" s="12">
        <v>1</v>
      </c>
      <c r="H21" s="12">
        <v>1</v>
      </c>
      <c r="I21" s="12">
        <v>5</v>
      </c>
      <c r="J21" t="s">
        <v>148</v>
      </c>
    </row>
    <row r="22" spans="1:10">
      <c r="A22">
        <v>16</v>
      </c>
      <c r="B22" s="2" t="s">
        <v>47</v>
      </c>
      <c r="C22" s="2" t="s">
        <v>48</v>
      </c>
      <c r="D22" s="2">
        <v>0</v>
      </c>
      <c r="E22" s="2">
        <v>0</v>
      </c>
      <c r="F22" s="2">
        <v>1</v>
      </c>
      <c r="G22" s="2">
        <v>1</v>
      </c>
      <c r="H22" s="2">
        <v>1</v>
      </c>
      <c r="I22" s="2">
        <v>3</v>
      </c>
      <c r="J22" t="s">
        <v>149</v>
      </c>
    </row>
    <row r="23" spans="1:10">
      <c r="A23">
        <v>17</v>
      </c>
      <c r="B23" s="2" t="s">
        <v>49</v>
      </c>
      <c r="C23" s="2" t="s">
        <v>50</v>
      </c>
      <c r="D23" s="2">
        <v>0</v>
      </c>
      <c r="E23" s="2">
        <v>0</v>
      </c>
      <c r="F23" s="2">
        <v>1</v>
      </c>
      <c r="G23" s="2">
        <v>1</v>
      </c>
      <c r="H23" s="2">
        <v>1</v>
      </c>
      <c r="I23" s="2">
        <v>3</v>
      </c>
      <c r="J23" t="s">
        <v>150</v>
      </c>
    </row>
    <row r="24" spans="1:10">
      <c r="A24">
        <v>18</v>
      </c>
      <c r="B24" s="2" t="s">
        <v>51</v>
      </c>
      <c r="C24" s="2" t="s">
        <v>52</v>
      </c>
      <c r="D24" s="2">
        <v>0</v>
      </c>
      <c r="E24" s="2">
        <v>1</v>
      </c>
      <c r="F24" s="2">
        <v>1</v>
      </c>
      <c r="G24" s="2">
        <v>1</v>
      </c>
      <c r="H24" s="2">
        <v>1</v>
      </c>
      <c r="I24" s="2">
        <v>4</v>
      </c>
      <c r="J24" t="s">
        <v>151</v>
      </c>
    </row>
    <row r="25" spans="1:10">
      <c r="A25">
        <v>19</v>
      </c>
      <c r="B25" s="12" t="s">
        <v>53</v>
      </c>
      <c r="C25" s="12" t="s">
        <v>54</v>
      </c>
      <c r="D25" s="12">
        <v>1</v>
      </c>
      <c r="E25" s="12">
        <v>1</v>
      </c>
      <c r="F25" s="12">
        <v>1</v>
      </c>
      <c r="G25" s="12">
        <v>1</v>
      </c>
      <c r="H25" s="12"/>
      <c r="I25" s="12">
        <v>5</v>
      </c>
      <c r="J25" t="s">
        <v>152</v>
      </c>
    </row>
    <row r="26" spans="1:10">
      <c r="A26">
        <v>20</v>
      </c>
      <c r="B26" s="17" t="s">
        <v>55</v>
      </c>
      <c r="C26" s="12" t="s">
        <v>56</v>
      </c>
      <c r="D26" s="12">
        <v>1</v>
      </c>
      <c r="E26" s="12">
        <v>1</v>
      </c>
      <c r="F26" s="12">
        <v>1</v>
      </c>
      <c r="G26" s="12">
        <v>1</v>
      </c>
      <c r="H26" s="12">
        <v>1</v>
      </c>
      <c r="I26" s="12">
        <v>5</v>
      </c>
      <c r="J26" t="s">
        <v>153</v>
      </c>
    </row>
    <row r="27" spans="1:10">
      <c r="A27">
        <v>21</v>
      </c>
      <c r="B27" s="18" t="s">
        <v>57</v>
      </c>
      <c r="C27" s="2" t="s">
        <v>58</v>
      </c>
      <c r="D27" s="2">
        <v>0</v>
      </c>
      <c r="E27" s="2">
        <v>0</v>
      </c>
      <c r="F27" s="2">
        <v>0</v>
      </c>
      <c r="G27" s="2">
        <v>0</v>
      </c>
      <c r="H27" s="2">
        <v>0</v>
      </c>
      <c r="I27" s="2">
        <v>0</v>
      </c>
      <c r="J27" t="s">
        <v>154</v>
      </c>
    </row>
    <row r="28" spans="1:10">
      <c r="A28">
        <v>22</v>
      </c>
      <c r="B28" s="18" t="s">
        <v>59</v>
      </c>
      <c r="C28" s="2" t="s">
        <v>60</v>
      </c>
      <c r="D28" s="2">
        <v>0</v>
      </c>
      <c r="E28" s="2">
        <v>0</v>
      </c>
      <c r="F28" s="2">
        <v>1</v>
      </c>
      <c r="G28" s="2">
        <v>1</v>
      </c>
      <c r="H28" s="2">
        <v>1</v>
      </c>
      <c r="I28" s="2">
        <v>3</v>
      </c>
      <c r="J28" t="s">
        <v>155</v>
      </c>
    </row>
    <row r="29" spans="1:10">
      <c r="A29">
        <v>23</v>
      </c>
      <c r="B29" s="18" t="s">
        <v>61</v>
      </c>
      <c r="C29" s="2" t="s">
        <v>62</v>
      </c>
      <c r="D29" s="2">
        <v>0</v>
      </c>
      <c r="E29" s="2">
        <v>1</v>
      </c>
      <c r="F29" s="2">
        <v>1</v>
      </c>
      <c r="G29" s="2">
        <v>1</v>
      </c>
      <c r="H29" s="2">
        <v>1</v>
      </c>
      <c r="I29" s="2">
        <v>4</v>
      </c>
      <c r="J29" t="s">
        <v>156</v>
      </c>
    </row>
    <row r="30" spans="1:10">
      <c r="A30">
        <v>24</v>
      </c>
      <c r="B30" s="18" t="s">
        <v>63</v>
      </c>
      <c r="C30" s="2" t="s">
        <v>64</v>
      </c>
      <c r="D30" s="2">
        <v>0</v>
      </c>
      <c r="E30" s="2">
        <v>0</v>
      </c>
      <c r="F30" s="2">
        <v>0</v>
      </c>
      <c r="G30" s="2">
        <v>0</v>
      </c>
      <c r="H30" s="2">
        <v>0</v>
      </c>
      <c r="I30" s="2">
        <v>0</v>
      </c>
      <c r="J30" t="s">
        <v>157</v>
      </c>
    </row>
    <row r="31" spans="1:10">
      <c r="A31">
        <v>25</v>
      </c>
      <c r="B31" s="18" t="s">
        <v>66</v>
      </c>
      <c r="C31" s="2" t="s">
        <v>67</v>
      </c>
      <c r="D31" s="2">
        <v>0</v>
      </c>
      <c r="E31" s="2">
        <v>0</v>
      </c>
      <c r="F31" s="2">
        <v>1</v>
      </c>
      <c r="G31" s="2">
        <v>1</v>
      </c>
      <c r="H31" s="2">
        <v>1</v>
      </c>
      <c r="I31" s="2">
        <v>3</v>
      </c>
      <c r="J31" t="s">
        <v>158</v>
      </c>
    </row>
    <row r="32" spans="1:10">
      <c r="A32">
        <v>26</v>
      </c>
      <c r="B32" s="18" t="s">
        <v>68</v>
      </c>
      <c r="C32" s="2" t="s">
        <v>69</v>
      </c>
      <c r="D32" s="2">
        <v>0</v>
      </c>
      <c r="E32" s="2">
        <v>0</v>
      </c>
      <c r="F32" s="2">
        <v>1</v>
      </c>
      <c r="G32" s="2">
        <v>0</v>
      </c>
      <c r="H32" s="2">
        <v>1</v>
      </c>
      <c r="I32" s="2">
        <v>2</v>
      </c>
      <c r="J32" t="s">
        <v>159</v>
      </c>
    </row>
    <row r="33" spans="1:10">
      <c r="A33">
        <v>27</v>
      </c>
      <c r="B33" s="18" t="s">
        <v>70</v>
      </c>
      <c r="C33" s="2" t="s">
        <v>71</v>
      </c>
      <c r="D33" s="2">
        <v>0</v>
      </c>
      <c r="E33" s="2">
        <v>0</v>
      </c>
      <c r="F33" s="2">
        <v>0</v>
      </c>
      <c r="G33" s="2">
        <v>1</v>
      </c>
      <c r="H33" s="2">
        <v>1</v>
      </c>
      <c r="I33" s="2">
        <v>2</v>
      </c>
      <c r="J33" t="s">
        <v>160</v>
      </c>
    </row>
    <row r="34" spans="1:10">
      <c r="A34">
        <v>28</v>
      </c>
      <c r="B34" s="17" t="s">
        <v>72</v>
      </c>
      <c r="C34" s="12" t="s">
        <v>73</v>
      </c>
      <c r="D34" s="12">
        <v>1</v>
      </c>
      <c r="E34" s="12">
        <v>1</v>
      </c>
      <c r="F34" s="12">
        <v>1</v>
      </c>
      <c r="G34" s="12">
        <v>1</v>
      </c>
      <c r="H34" s="12">
        <v>1</v>
      </c>
      <c r="I34" s="12">
        <v>5</v>
      </c>
      <c r="J34" t="s">
        <v>161</v>
      </c>
    </row>
    <row r="35" spans="1:10">
      <c r="A35">
        <v>29</v>
      </c>
      <c r="B35" s="18" t="s">
        <v>74</v>
      </c>
      <c r="C35" s="2" t="s">
        <v>75</v>
      </c>
      <c r="D35" s="2">
        <v>0</v>
      </c>
      <c r="E35" s="2">
        <v>0</v>
      </c>
      <c r="F35" s="2">
        <v>0</v>
      </c>
      <c r="G35" s="2">
        <v>0</v>
      </c>
      <c r="H35" s="2">
        <v>0</v>
      </c>
      <c r="I35" s="2">
        <v>0</v>
      </c>
      <c r="J35" t="s">
        <v>162</v>
      </c>
    </row>
    <row r="36" spans="1:10">
      <c r="A36">
        <v>30</v>
      </c>
      <c r="B36" s="21" t="s">
        <v>76</v>
      </c>
      <c r="C36" s="2"/>
      <c r="D36" s="2">
        <v>0</v>
      </c>
      <c r="E36" s="2">
        <v>0</v>
      </c>
      <c r="F36" s="2">
        <v>0</v>
      </c>
      <c r="G36" s="2">
        <v>0</v>
      </c>
      <c r="H36" s="2">
        <v>0</v>
      </c>
      <c r="I36" s="2">
        <v>0</v>
      </c>
      <c r="J36" t="s">
        <v>163</v>
      </c>
    </row>
    <row r="37" spans="1:10">
      <c r="A37">
        <v>31</v>
      </c>
      <c r="B37" s="21" t="s">
        <v>81</v>
      </c>
      <c r="C37" s="2"/>
      <c r="D37" s="2">
        <v>0</v>
      </c>
      <c r="E37" s="2">
        <v>0</v>
      </c>
      <c r="F37" s="2">
        <v>1</v>
      </c>
      <c r="G37" s="2">
        <v>1</v>
      </c>
      <c r="H37" s="2">
        <v>1</v>
      </c>
      <c r="I37" s="2">
        <v>3</v>
      </c>
      <c r="J37" t="s">
        <v>164</v>
      </c>
    </row>
    <row r="38" spans="1:10">
      <c r="A38">
        <v>32</v>
      </c>
      <c r="B38" s="17" t="s">
        <v>80</v>
      </c>
      <c r="C38" s="12" t="s">
        <v>79</v>
      </c>
      <c r="D38" s="12">
        <v>1</v>
      </c>
      <c r="E38" s="12">
        <v>1</v>
      </c>
      <c r="F38" s="12"/>
      <c r="G38" s="12">
        <v>1</v>
      </c>
      <c r="H38" s="12">
        <v>1</v>
      </c>
      <c r="I38" s="12">
        <v>5</v>
      </c>
      <c r="J38" t="s">
        <v>165</v>
      </c>
    </row>
    <row r="39" spans="1:10">
      <c r="A39">
        <v>33</v>
      </c>
      <c r="B39" s="18" t="s">
        <v>83</v>
      </c>
      <c r="C39" s="2" t="s">
        <v>84</v>
      </c>
      <c r="D39" s="2">
        <v>0</v>
      </c>
      <c r="E39" s="2">
        <v>0</v>
      </c>
      <c r="F39" s="2">
        <v>0</v>
      </c>
      <c r="G39" s="2">
        <v>0</v>
      </c>
      <c r="H39" s="2">
        <v>1</v>
      </c>
      <c r="I39" s="2">
        <v>1</v>
      </c>
      <c r="J39" t="s">
        <v>166</v>
      </c>
    </row>
    <row r="40" spans="1:10">
      <c r="A40">
        <v>34</v>
      </c>
      <c r="B40" s="18" t="s">
        <v>85</v>
      </c>
      <c r="C40" s="2" t="s">
        <v>86</v>
      </c>
      <c r="D40" s="10">
        <v>0</v>
      </c>
      <c r="E40" s="10">
        <v>0</v>
      </c>
      <c r="F40" s="10">
        <v>0</v>
      </c>
      <c r="G40" s="10">
        <v>0</v>
      </c>
      <c r="H40" s="10">
        <v>1</v>
      </c>
      <c r="I40" s="10">
        <v>1</v>
      </c>
      <c r="J40" t="s">
        <v>167</v>
      </c>
    </row>
    <row r="41" spans="1:10">
      <c r="A41">
        <v>35</v>
      </c>
      <c r="B41" s="18" t="s">
        <v>87</v>
      </c>
      <c r="C41" s="2" t="s">
        <v>88</v>
      </c>
      <c r="D41" s="10">
        <v>0</v>
      </c>
      <c r="E41" s="10">
        <v>0</v>
      </c>
      <c r="F41" s="10">
        <v>1</v>
      </c>
      <c r="G41" s="10">
        <v>1</v>
      </c>
      <c r="H41" s="10">
        <v>1</v>
      </c>
      <c r="I41" s="10">
        <v>3</v>
      </c>
      <c r="J41" t="s">
        <v>168</v>
      </c>
    </row>
    <row r="42" spans="1:10">
      <c r="A42">
        <v>36</v>
      </c>
      <c r="B42" s="18" t="s">
        <v>89</v>
      </c>
      <c r="C42" s="2" t="s">
        <v>90</v>
      </c>
      <c r="D42" s="2">
        <v>0</v>
      </c>
      <c r="E42" s="2">
        <v>0</v>
      </c>
      <c r="F42" s="2">
        <v>0</v>
      </c>
      <c r="G42" s="2">
        <v>0</v>
      </c>
      <c r="H42" s="2">
        <v>0</v>
      </c>
      <c r="I42" s="2">
        <v>0</v>
      </c>
      <c r="J42" t="s">
        <v>169</v>
      </c>
    </row>
    <row r="43" spans="1:10">
      <c r="A43">
        <v>37</v>
      </c>
      <c r="B43" s="18" t="s">
        <v>91</v>
      </c>
      <c r="C43" s="2" t="s">
        <v>92</v>
      </c>
      <c r="D43" s="2">
        <v>0</v>
      </c>
      <c r="E43" s="2">
        <v>0</v>
      </c>
      <c r="F43" s="2">
        <v>0</v>
      </c>
      <c r="G43" s="2">
        <v>0</v>
      </c>
      <c r="H43" s="2">
        <v>1</v>
      </c>
      <c r="I43" s="2">
        <v>1</v>
      </c>
      <c r="J43" t="s">
        <v>170</v>
      </c>
    </row>
    <row r="44" spans="1:10">
      <c r="A44">
        <v>38</v>
      </c>
      <c r="B44" s="17" t="s">
        <v>94</v>
      </c>
      <c r="C44" s="12" t="s">
        <v>95</v>
      </c>
      <c r="D44" s="12">
        <v>1</v>
      </c>
      <c r="E44" s="12">
        <v>1</v>
      </c>
      <c r="F44" s="12">
        <v>1</v>
      </c>
      <c r="G44" s="12">
        <v>1</v>
      </c>
      <c r="H44" s="12">
        <v>1</v>
      </c>
      <c r="I44" s="12">
        <v>5</v>
      </c>
      <c r="J44" t="s">
        <v>171</v>
      </c>
    </row>
    <row r="45" spans="1:10">
      <c r="A45">
        <v>39</v>
      </c>
      <c r="B45" s="12" t="s">
        <v>97</v>
      </c>
      <c r="C45" s="12" t="s">
        <v>98</v>
      </c>
      <c r="D45" s="12">
        <v>1</v>
      </c>
      <c r="E45" s="12">
        <v>1</v>
      </c>
      <c r="F45" s="12">
        <v>1</v>
      </c>
      <c r="G45" s="12">
        <v>1</v>
      </c>
      <c r="H45" s="12">
        <v>1</v>
      </c>
      <c r="I45" s="12">
        <v>5</v>
      </c>
      <c r="J45" t="s">
        <v>172</v>
      </c>
    </row>
    <row r="46" spans="1:10">
      <c r="A46">
        <v>40</v>
      </c>
      <c r="B46" s="18" t="s">
        <v>99</v>
      </c>
      <c r="C46" s="10" t="s">
        <v>100</v>
      </c>
      <c r="D46" s="2">
        <v>0</v>
      </c>
      <c r="E46" s="2">
        <v>0</v>
      </c>
      <c r="F46" s="2">
        <v>1</v>
      </c>
      <c r="G46" s="2">
        <v>1</v>
      </c>
      <c r="H46" s="2">
        <v>1</v>
      </c>
      <c r="I46" s="2">
        <v>3</v>
      </c>
      <c r="J46" t="s">
        <v>173</v>
      </c>
    </row>
    <row r="47" spans="1:10">
      <c r="A47">
        <v>41</v>
      </c>
      <c r="B47" s="18" t="s">
        <v>104</v>
      </c>
      <c r="C47" s="2" t="s">
        <v>105</v>
      </c>
      <c r="D47" s="2">
        <v>0</v>
      </c>
      <c r="E47" s="2">
        <v>0</v>
      </c>
      <c r="F47" s="2">
        <v>0</v>
      </c>
      <c r="G47" s="2">
        <v>0</v>
      </c>
      <c r="H47" s="2">
        <v>0</v>
      </c>
      <c r="I47" s="2">
        <v>0</v>
      </c>
      <c r="J47" t="s">
        <v>174</v>
      </c>
    </row>
    <row r="48" spans="1:10">
      <c r="A48">
        <v>42</v>
      </c>
      <c r="B48" s="18" t="s">
        <v>106</v>
      </c>
      <c r="C48" s="2" t="s">
        <v>107</v>
      </c>
      <c r="D48" s="2">
        <v>0</v>
      </c>
      <c r="E48" s="2">
        <v>0</v>
      </c>
      <c r="F48" s="2">
        <v>1</v>
      </c>
      <c r="G48" s="2">
        <v>1</v>
      </c>
      <c r="H48" s="2">
        <v>1</v>
      </c>
      <c r="I48" s="2">
        <v>3</v>
      </c>
      <c r="J48" t="s">
        <v>175</v>
      </c>
    </row>
    <row r="49" spans="1:10">
      <c r="A49">
        <v>43</v>
      </c>
      <c r="B49" s="17" t="s">
        <v>108</v>
      </c>
      <c r="C49" s="12" t="s">
        <v>109</v>
      </c>
      <c r="D49" s="12">
        <v>1</v>
      </c>
      <c r="E49" s="12">
        <v>1</v>
      </c>
      <c r="F49" s="12">
        <v>1</v>
      </c>
      <c r="G49" s="12">
        <v>1</v>
      </c>
      <c r="H49" s="12">
        <v>1</v>
      </c>
      <c r="I49" s="12">
        <v>5</v>
      </c>
      <c r="J49" t="s">
        <v>176</v>
      </c>
    </row>
    <row r="50" spans="1:10">
      <c r="A50">
        <v>44</v>
      </c>
      <c r="B50" s="17" t="s">
        <v>110</v>
      </c>
      <c r="C50" s="12" t="s">
        <v>111</v>
      </c>
      <c r="D50" s="12">
        <v>1</v>
      </c>
      <c r="E50" s="12">
        <v>1</v>
      </c>
      <c r="F50" s="12">
        <v>1</v>
      </c>
      <c r="G50" s="12">
        <v>1</v>
      </c>
      <c r="H50" s="12">
        <v>1</v>
      </c>
      <c r="I50" s="12">
        <v>5</v>
      </c>
      <c r="J50" t="s">
        <v>177</v>
      </c>
    </row>
    <row r="51" spans="1:10">
      <c r="A51">
        <v>45</v>
      </c>
      <c r="B51" s="18" t="s">
        <v>112</v>
      </c>
      <c r="C51" s="2" t="s">
        <v>113</v>
      </c>
      <c r="D51" s="2">
        <v>0</v>
      </c>
      <c r="E51" s="2">
        <v>0</v>
      </c>
      <c r="F51" s="2">
        <v>0</v>
      </c>
      <c r="G51" s="2">
        <v>0</v>
      </c>
      <c r="H51" s="2">
        <v>0</v>
      </c>
      <c r="I51" s="2">
        <v>0</v>
      </c>
      <c r="J51" t="s">
        <v>178</v>
      </c>
    </row>
    <row r="52" spans="1:10">
      <c r="A52">
        <v>46</v>
      </c>
      <c r="B52" s="17" t="s">
        <v>114</v>
      </c>
      <c r="C52" s="12" t="s">
        <v>115</v>
      </c>
      <c r="D52" s="12">
        <v>1</v>
      </c>
      <c r="E52" s="12">
        <v>1</v>
      </c>
      <c r="F52" s="12">
        <v>1</v>
      </c>
      <c r="G52" s="12"/>
      <c r="H52" s="12">
        <v>1</v>
      </c>
      <c r="I52" s="12">
        <v>5</v>
      </c>
      <c r="J52" t="s">
        <v>179</v>
      </c>
    </row>
    <row r="53" spans="1:10" s="9" customFormat="1">
      <c r="A53">
        <v>47</v>
      </c>
      <c r="B53" s="21" t="s">
        <v>116</v>
      </c>
      <c r="C53" s="10" t="s">
        <v>117</v>
      </c>
      <c r="D53" s="10">
        <v>0</v>
      </c>
      <c r="E53" s="10">
        <v>0</v>
      </c>
      <c r="F53" s="10">
        <v>0</v>
      </c>
      <c r="G53" s="10">
        <v>0</v>
      </c>
      <c r="H53" s="10">
        <v>0</v>
      </c>
      <c r="I53" s="10">
        <v>0</v>
      </c>
      <c r="J53" s="9" t="s">
        <v>180</v>
      </c>
    </row>
    <row r="54" spans="1:10" ht="14.1" customHeight="1">
      <c r="A54">
        <v>48</v>
      </c>
      <c r="B54" s="18" t="s">
        <v>120</v>
      </c>
      <c r="C54" s="2" t="s">
        <v>121</v>
      </c>
      <c r="D54" s="10">
        <v>0</v>
      </c>
      <c r="E54" s="10">
        <v>0</v>
      </c>
      <c r="F54" s="10">
        <v>0</v>
      </c>
      <c r="G54" s="10">
        <v>0</v>
      </c>
      <c r="H54" s="10">
        <v>0</v>
      </c>
      <c r="I54" s="10">
        <v>0</v>
      </c>
      <c r="J54" t="s">
        <v>181</v>
      </c>
    </row>
    <row r="57" spans="1:10">
      <c r="B57" s="81" t="s">
        <v>182</v>
      </c>
      <c r="C57" s="81"/>
    </row>
    <row r="58" spans="1:10">
      <c r="B58" s="20" t="s">
        <v>10</v>
      </c>
      <c r="C58" s="19" t="s">
        <v>11</v>
      </c>
    </row>
    <row r="59" spans="1:10">
      <c r="B59" s="10" t="s">
        <v>25</v>
      </c>
      <c r="C59" s="10" t="s">
        <v>26</v>
      </c>
    </row>
    <row r="60" spans="1:10">
      <c r="B60" s="18" t="s">
        <v>29</v>
      </c>
      <c r="C60" s="10" t="s">
        <v>30</v>
      </c>
    </row>
    <row r="61" spans="1:10">
      <c r="B61" s="10" t="s">
        <v>43</v>
      </c>
      <c r="C61" s="10" t="s">
        <v>44</v>
      </c>
    </row>
    <row r="62" spans="1:10">
      <c r="B62" s="10" t="s">
        <v>45</v>
      </c>
      <c r="C62" s="10" t="s">
        <v>46</v>
      </c>
    </row>
    <row r="63" spans="1:10">
      <c r="B63" s="10" t="s">
        <v>53</v>
      </c>
      <c r="C63" s="10" t="s">
        <v>54</v>
      </c>
    </row>
    <row r="64" spans="1:10">
      <c r="B64" s="18" t="s">
        <v>55</v>
      </c>
      <c r="C64" s="10" t="s">
        <v>56</v>
      </c>
    </row>
    <row r="65" spans="2:3">
      <c r="B65" s="18" t="s">
        <v>72</v>
      </c>
      <c r="C65" s="10" t="s">
        <v>73</v>
      </c>
    </row>
    <row r="66" spans="2:3">
      <c r="B66" s="18" t="s">
        <v>80</v>
      </c>
      <c r="C66" s="10" t="s">
        <v>79</v>
      </c>
    </row>
    <row r="67" spans="2:3">
      <c r="B67" s="18" t="s">
        <v>94</v>
      </c>
      <c r="C67" s="10" t="s">
        <v>95</v>
      </c>
    </row>
    <row r="68" spans="2:3">
      <c r="B68" s="10" t="s">
        <v>97</v>
      </c>
      <c r="C68" s="10" t="s">
        <v>98</v>
      </c>
    </row>
    <row r="69" spans="2:3">
      <c r="B69" s="18" t="s">
        <v>108</v>
      </c>
      <c r="C69" s="10" t="s">
        <v>109</v>
      </c>
    </row>
    <row r="70" spans="2:3">
      <c r="B70" s="18" t="s">
        <v>110</v>
      </c>
      <c r="C70" s="10" t="s">
        <v>111</v>
      </c>
    </row>
    <row r="71" spans="2:3">
      <c r="B71" s="18" t="s">
        <v>114</v>
      </c>
      <c r="C71" s="10" t="s">
        <v>115</v>
      </c>
    </row>
  </sheetData>
  <mergeCells count="3">
    <mergeCell ref="B57:C57"/>
    <mergeCell ref="B6:C6"/>
    <mergeCell ref="D2:H4"/>
  </mergeCells>
  <hyperlinks>
    <hyperlink ref="J14" r:id="rId1" display="https://bumainternational.com/" xr:uid="{00000000-0004-0000-0100-000000000000}"/>
    <hyperlink ref="J31" r:id="rId2" xr:uid="{00000000-0004-0000-0100-00000100000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J87"/>
  <sheetViews>
    <sheetView topLeftCell="A73" workbookViewId="0">
      <selection activeCell="D78" sqref="D78:H82"/>
    </sheetView>
  </sheetViews>
  <sheetFormatPr defaultRowHeight="14.45"/>
  <cols>
    <col min="3" max="3" width="10.28515625" customWidth="1"/>
    <col min="4" max="4" width="17.28515625" customWidth="1"/>
    <col min="5" max="5" width="14.140625" customWidth="1"/>
    <col min="9" max="9" width="13.5703125" customWidth="1"/>
    <col min="10" max="10" width="9.5703125" customWidth="1"/>
  </cols>
  <sheetData>
    <row r="2" spans="3:10">
      <c r="C2" s="94" t="s">
        <v>183</v>
      </c>
      <c r="D2" s="94"/>
      <c r="E2" s="94"/>
      <c r="F2" s="94"/>
      <c r="G2" s="94"/>
    </row>
    <row r="3" spans="3:10">
      <c r="C3" s="94"/>
      <c r="D3" s="94"/>
      <c r="E3" s="94"/>
      <c r="F3" s="94"/>
      <c r="G3" s="94"/>
    </row>
    <row r="5" spans="3:10">
      <c r="C5" t="s">
        <v>184</v>
      </c>
    </row>
    <row r="7" spans="3:10">
      <c r="I7" s="95" t="s">
        <v>185</v>
      </c>
      <c r="J7" s="95"/>
    </row>
    <row r="8" spans="3:10">
      <c r="I8" s="3" t="s">
        <v>186</v>
      </c>
      <c r="J8" s="3" t="s">
        <v>187</v>
      </c>
    </row>
    <row r="9" spans="3:10">
      <c r="I9" s="25" t="s">
        <v>188</v>
      </c>
      <c r="J9" s="25">
        <v>1</v>
      </c>
    </row>
    <row r="10" spans="3:10">
      <c r="I10" s="8" t="s">
        <v>189</v>
      </c>
      <c r="J10" s="8">
        <v>2</v>
      </c>
    </row>
    <row r="11" spans="3:10">
      <c r="I11" s="26" t="s">
        <v>190</v>
      </c>
      <c r="J11" s="26">
        <v>3</v>
      </c>
    </row>
    <row r="12" spans="3:10">
      <c r="I12" s="13" t="s">
        <v>191</v>
      </c>
      <c r="J12" s="13">
        <v>4</v>
      </c>
    </row>
    <row r="13" spans="3:10">
      <c r="I13" s="27" t="s">
        <v>192</v>
      </c>
      <c r="J13" s="27">
        <v>5</v>
      </c>
    </row>
    <row r="15" spans="3:10">
      <c r="C15" t="s">
        <v>193</v>
      </c>
    </row>
    <row r="17" spans="3:8">
      <c r="C17" s="4" t="s">
        <v>194</v>
      </c>
      <c r="D17" s="4" t="s">
        <v>195</v>
      </c>
      <c r="E17" s="4" t="s">
        <v>196</v>
      </c>
      <c r="F17" s="4" t="s">
        <v>197</v>
      </c>
      <c r="G17" s="4" t="s">
        <v>186</v>
      </c>
      <c r="H17" s="4" t="s">
        <v>187</v>
      </c>
    </row>
    <row r="18" spans="3:8">
      <c r="C18" s="78">
        <v>1</v>
      </c>
      <c r="D18" s="78" t="s">
        <v>10</v>
      </c>
      <c r="E18" s="78" t="s">
        <v>11</v>
      </c>
      <c r="F18" s="2">
        <v>2019</v>
      </c>
      <c r="G18" s="27" t="s">
        <v>192</v>
      </c>
      <c r="H18" s="27">
        <v>5</v>
      </c>
    </row>
    <row r="19" spans="3:8">
      <c r="C19" s="78"/>
      <c r="D19" s="78"/>
      <c r="E19" s="78"/>
      <c r="F19" s="2">
        <v>2020</v>
      </c>
      <c r="G19" s="27" t="s">
        <v>192</v>
      </c>
      <c r="H19" s="27">
        <v>5</v>
      </c>
    </row>
    <row r="20" spans="3:8">
      <c r="C20" s="78"/>
      <c r="D20" s="78"/>
      <c r="E20" s="78"/>
      <c r="F20" s="2">
        <v>2021</v>
      </c>
      <c r="G20" s="27" t="s">
        <v>192</v>
      </c>
      <c r="H20" s="27">
        <v>5</v>
      </c>
    </row>
    <row r="21" spans="3:8">
      <c r="C21" s="78"/>
      <c r="D21" s="78"/>
      <c r="E21" s="78"/>
      <c r="F21" s="2">
        <v>2022</v>
      </c>
      <c r="G21" s="27" t="s">
        <v>192</v>
      </c>
      <c r="H21" s="27">
        <v>5</v>
      </c>
    </row>
    <row r="22" spans="3:8">
      <c r="C22" s="78"/>
      <c r="D22" s="78"/>
      <c r="E22" s="78"/>
      <c r="F22" s="2">
        <v>2023</v>
      </c>
      <c r="G22" s="27" t="s">
        <v>192</v>
      </c>
      <c r="H22" s="27">
        <v>5</v>
      </c>
    </row>
    <row r="23" spans="3:8">
      <c r="C23" s="79">
        <v>2</v>
      </c>
      <c r="D23" s="79" t="s">
        <v>25</v>
      </c>
      <c r="E23" s="78" t="s">
        <v>26</v>
      </c>
      <c r="F23" s="2">
        <v>2019</v>
      </c>
      <c r="G23" s="13" t="s">
        <v>191</v>
      </c>
      <c r="H23" s="13">
        <v>4</v>
      </c>
    </row>
    <row r="24" spans="3:8">
      <c r="C24" s="79"/>
      <c r="D24" s="79"/>
      <c r="E24" s="78"/>
      <c r="F24" s="2">
        <v>2020</v>
      </c>
      <c r="G24" s="27" t="s">
        <v>192</v>
      </c>
      <c r="H24" s="27">
        <v>5</v>
      </c>
    </row>
    <row r="25" spans="3:8">
      <c r="C25" s="79"/>
      <c r="D25" s="79"/>
      <c r="E25" s="78"/>
      <c r="F25" s="2">
        <v>2021</v>
      </c>
      <c r="G25" s="27" t="s">
        <v>192</v>
      </c>
      <c r="H25" s="27">
        <v>5</v>
      </c>
    </row>
    <row r="26" spans="3:8">
      <c r="C26" s="79"/>
      <c r="D26" s="79"/>
      <c r="E26" s="78"/>
      <c r="F26" s="2">
        <v>2022</v>
      </c>
      <c r="G26" s="27" t="s">
        <v>192</v>
      </c>
      <c r="H26" s="27">
        <v>5</v>
      </c>
    </row>
    <row r="27" spans="3:8">
      <c r="C27" s="79"/>
      <c r="D27" s="79"/>
      <c r="E27" s="78"/>
      <c r="F27" s="2">
        <v>2023</v>
      </c>
      <c r="G27" s="27" t="s">
        <v>192</v>
      </c>
      <c r="H27" s="27">
        <v>5</v>
      </c>
    </row>
    <row r="28" spans="3:8">
      <c r="C28" s="86">
        <v>3</v>
      </c>
      <c r="D28" s="87" t="s">
        <v>29</v>
      </c>
      <c r="E28" s="86" t="s">
        <v>30</v>
      </c>
      <c r="F28" s="10">
        <v>2019</v>
      </c>
      <c r="G28" s="88" t="s">
        <v>198</v>
      </c>
      <c r="H28" s="89"/>
    </row>
    <row r="29" spans="3:8">
      <c r="C29" s="86"/>
      <c r="D29" s="87"/>
      <c r="E29" s="86"/>
      <c r="F29" s="10">
        <v>2020</v>
      </c>
      <c r="G29" s="90"/>
      <c r="H29" s="91"/>
    </row>
    <row r="30" spans="3:8">
      <c r="C30" s="86"/>
      <c r="D30" s="87"/>
      <c r="E30" s="86"/>
      <c r="F30" s="10">
        <v>2021</v>
      </c>
      <c r="G30" s="90"/>
      <c r="H30" s="91"/>
    </row>
    <row r="31" spans="3:8">
      <c r="C31" s="86"/>
      <c r="D31" s="87"/>
      <c r="E31" s="86"/>
      <c r="F31" s="10">
        <v>2022</v>
      </c>
      <c r="G31" s="90"/>
      <c r="H31" s="91"/>
    </row>
    <row r="32" spans="3:8">
      <c r="C32" s="86"/>
      <c r="D32" s="87"/>
      <c r="E32" s="86"/>
      <c r="F32" s="10">
        <v>2023</v>
      </c>
      <c r="G32" s="92"/>
      <c r="H32" s="93"/>
    </row>
    <row r="33" spans="3:8">
      <c r="C33" s="79">
        <v>4</v>
      </c>
      <c r="D33" s="79" t="s">
        <v>43</v>
      </c>
      <c r="E33" s="78" t="s">
        <v>44</v>
      </c>
      <c r="F33" s="2">
        <v>2019</v>
      </c>
      <c r="G33" s="27" t="s">
        <v>192</v>
      </c>
      <c r="H33" s="27">
        <v>5</v>
      </c>
    </row>
    <row r="34" spans="3:8">
      <c r="C34" s="79"/>
      <c r="D34" s="79"/>
      <c r="E34" s="78"/>
      <c r="F34" s="2">
        <v>2020</v>
      </c>
      <c r="G34" s="27" t="s">
        <v>192</v>
      </c>
      <c r="H34" s="27">
        <v>5</v>
      </c>
    </row>
    <row r="35" spans="3:8">
      <c r="C35" s="79"/>
      <c r="D35" s="79"/>
      <c r="E35" s="78"/>
      <c r="F35" s="2">
        <v>2021</v>
      </c>
      <c r="G35" s="27" t="s">
        <v>192</v>
      </c>
      <c r="H35" s="27">
        <v>5</v>
      </c>
    </row>
    <row r="36" spans="3:8">
      <c r="C36" s="79"/>
      <c r="D36" s="79"/>
      <c r="E36" s="78"/>
      <c r="F36" s="2">
        <v>2022</v>
      </c>
      <c r="G36" s="27" t="s">
        <v>192</v>
      </c>
      <c r="H36" s="27">
        <v>5</v>
      </c>
    </row>
    <row r="37" spans="3:8">
      <c r="C37" s="79"/>
      <c r="D37" s="79"/>
      <c r="E37" s="78"/>
      <c r="F37" s="2">
        <v>2023</v>
      </c>
      <c r="G37" s="27" t="s">
        <v>192</v>
      </c>
      <c r="H37" s="27">
        <v>5</v>
      </c>
    </row>
    <row r="38" spans="3:8">
      <c r="C38" s="78">
        <v>5</v>
      </c>
      <c r="D38" s="79" t="s">
        <v>45</v>
      </c>
      <c r="E38" s="78" t="s">
        <v>46</v>
      </c>
      <c r="F38" s="2">
        <v>2019</v>
      </c>
      <c r="G38" s="13" t="s">
        <v>191</v>
      </c>
      <c r="H38" s="13">
        <v>4</v>
      </c>
    </row>
    <row r="39" spans="3:8">
      <c r="C39" s="78"/>
      <c r="D39" s="79"/>
      <c r="E39" s="78"/>
      <c r="F39" s="2">
        <v>2020</v>
      </c>
      <c r="G39" s="13" t="s">
        <v>191</v>
      </c>
      <c r="H39" s="13">
        <v>4</v>
      </c>
    </row>
    <row r="40" spans="3:8">
      <c r="C40" s="78"/>
      <c r="D40" s="79"/>
      <c r="E40" s="78"/>
      <c r="F40" s="2">
        <v>2021</v>
      </c>
      <c r="G40" s="13" t="s">
        <v>191</v>
      </c>
      <c r="H40" s="13">
        <v>4</v>
      </c>
    </row>
    <row r="41" spans="3:8">
      <c r="C41" s="78"/>
      <c r="D41" s="79"/>
      <c r="E41" s="78"/>
      <c r="F41" s="2">
        <v>2022</v>
      </c>
      <c r="G41" s="13" t="s">
        <v>191</v>
      </c>
      <c r="H41" s="13">
        <v>4</v>
      </c>
    </row>
    <row r="42" spans="3:8">
      <c r="C42" s="78"/>
      <c r="D42" s="79"/>
      <c r="E42" s="78"/>
      <c r="F42" s="2">
        <v>2023</v>
      </c>
      <c r="G42" s="13" t="s">
        <v>191</v>
      </c>
      <c r="H42" s="13">
        <v>4</v>
      </c>
    </row>
    <row r="43" spans="3:8">
      <c r="C43" s="79">
        <v>6</v>
      </c>
      <c r="D43" s="79" t="s">
        <v>53</v>
      </c>
      <c r="E43" s="78" t="s">
        <v>54</v>
      </c>
      <c r="F43" s="2">
        <v>2019</v>
      </c>
      <c r="G43" s="27" t="s">
        <v>192</v>
      </c>
      <c r="H43" s="27">
        <v>5</v>
      </c>
    </row>
    <row r="44" spans="3:8">
      <c r="C44" s="79"/>
      <c r="D44" s="79"/>
      <c r="E44" s="78"/>
      <c r="F44" s="2">
        <v>2020</v>
      </c>
      <c r="G44" s="27" t="s">
        <v>192</v>
      </c>
      <c r="H44" s="27">
        <v>5</v>
      </c>
    </row>
    <row r="45" spans="3:8">
      <c r="C45" s="79"/>
      <c r="D45" s="79"/>
      <c r="E45" s="78"/>
      <c r="F45" s="2">
        <v>2021</v>
      </c>
      <c r="G45" s="27" t="s">
        <v>192</v>
      </c>
      <c r="H45" s="27">
        <v>5</v>
      </c>
    </row>
    <row r="46" spans="3:8">
      <c r="C46" s="79"/>
      <c r="D46" s="79"/>
      <c r="E46" s="78"/>
      <c r="F46" s="2">
        <v>2022</v>
      </c>
      <c r="G46" s="27" t="s">
        <v>192</v>
      </c>
      <c r="H46" s="27">
        <v>5</v>
      </c>
    </row>
    <row r="47" spans="3:8">
      <c r="C47" s="79"/>
      <c r="D47" s="79"/>
      <c r="E47" s="78"/>
      <c r="F47" s="2">
        <v>2023</v>
      </c>
      <c r="G47" s="27" t="s">
        <v>192</v>
      </c>
      <c r="H47" s="27">
        <v>5</v>
      </c>
    </row>
    <row r="48" spans="3:8">
      <c r="C48" s="86">
        <v>7</v>
      </c>
      <c r="D48" s="87" t="s">
        <v>55</v>
      </c>
      <c r="E48" s="86" t="s">
        <v>56</v>
      </c>
      <c r="F48" s="10">
        <v>2019</v>
      </c>
      <c r="G48" s="88" t="s">
        <v>198</v>
      </c>
      <c r="H48" s="89"/>
    </row>
    <row r="49" spans="3:8">
      <c r="C49" s="86"/>
      <c r="D49" s="87"/>
      <c r="E49" s="86"/>
      <c r="F49" s="10">
        <v>2020</v>
      </c>
      <c r="G49" s="90"/>
      <c r="H49" s="91"/>
    </row>
    <row r="50" spans="3:8">
      <c r="C50" s="86"/>
      <c r="D50" s="87"/>
      <c r="E50" s="86"/>
      <c r="F50" s="10">
        <v>2021</v>
      </c>
      <c r="G50" s="90"/>
      <c r="H50" s="91"/>
    </row>
    <row r="51" spans="3:8">
      <c r="C51" s="86"/>
      <c r="D51" s="87"/>
      <c r="E51" s="86"/>
      <c r="F51" s="10">
        <v>2022</v>
      </c>
      <c r="G51" s="90"/>
      <c r="H51" s="91"/>
    </row>
    <row r="52" spans="3:8">
      <c r="C52" s="86"/>
      <c r="D52" s="87"/>
      <c r="E52" s="86"/>
      <c r="F52" s="10">
        <v>2023</v>
      </c>
      <c r="G52" s="92"/>
      <c r="H52" s="93"/>
    </row>
    <row r="53" spans="3:8">
      <c r="C53" s="87">
        <v>8</v>
      </c>
      <c r="D53" s="87" t="s">
        <v>72</v>
      </c>
      <c r="E53" s="86" t="s">
        <v>73</v>
      </c>
      <c r="F53" s="10">
        <v>2019</v>
      </c>
      <c r="G53" s="88" t="s">
        <v>198</v>
      </c>
      <c r="H53" s="89"/>
    </row>
    <row r="54" spans="3:8">
      <c r="C54" s="87"/>
      <c r="D54" s="87"/>
      <c r="E54" s="86"/>
      <c r="F54" s="10">
        <v>2020</v>
      </c>
      <c r="G54" s="90"/>
      <c r="H54" s="91"/>
    </row>
    <row r="55" spans="3:8">
      <c r="C55" s="87"/>
      <c r="D55" s="87"/>
      <c r="E55" s="86"/>
      <c r="F55" s="10">
        <v>2021</v>
      </c>
      <c r="G55" s="90"/>
      <c r="H55" s="91"/>
    </row>
    <row r="56" spans="3:8">
      <c r="C56" s="87"/>
      <c r="D56" s="87"/>
      <c r="E56" s="86"/>
      <c r="F56" s="10">
        <v>2022</v>
      </c>
      <c r="G56" s="90"/>
      <c r="H56" s="91"/>
    </row>
    <row r="57" spans="3:8">
      <c r="C57" s="87"/>
      <c r="D57" s="87"/>
      <c r="E57" s="86"/>
      <c r="F57" s="10">
        <v>2023</v>
      </c>
      <c r="G57" s="92"/>
      <c r="H57" s="93"/>
    </row>
    <row r="58" spans="3:8">
      <c r="C58" s="78">
        <v>9</v>
      </c>
      <c r="D58" s="79" t="s">
        <v>80</v>
      </c>
      <c r="E58" s="78" t="s">
        <v>79</v>
      </c>
      <c r="F58" s="2">
        <v>2019</v>
      </c>
      <c r="G58" s="27" t="s">
        <v>192</v>
      </c>
      <c r="H58" s="27">
        <v>5</v>
      </c>
    </row>
    <row r="59" spans="3:8">
      <c r="C59" s="78"/>
      <c r="D59" s="79"/>
      <c r="E59" s="78"/>
      <c r="F59" s="2">
        <v>2020</v>
      </c>
      <c r="G59" s="27" t="s">
        <v>192</v>
      </c>
      <c r="H59" s="27">
        <v>5</v>
      </c>
    </row>
    <row r="60" spans="3:8">
      <c r="C60" s="78"/>
      <c r="D60" s="79"/>
      <c r="E60" s="78"/>
      <c r="F60" s="2">
        <v>2021</v>
      </c>
      <c r="G60" s="27" t="s">
        <v>192</v>
      </c>
      <c r="H60" s="27">
        <v>5</v>
      </c>
    </row>
    <row r="61" spans="3:8">
      <c r="C61" s="78"/>
      <c r="D61" s="79"/>
      <c r="E61" s="78"/>
      <c r="F61" s="2">
        <v>2022</v>
      </c>
      <c r="G61" s="27" t="s">
        <v>192</v>
      </c>
      <c r="H61" s="27">
        <v>5</v>
      </c>
    </row>
    <row r="62" spans="3:8">
      <c r="C62" s="78"/>
      <c r="D62" s="79"/>
      <c r="E62" s="78"/>
      <c r="F62" s="2">
        <v>2023</v>
      </c>
      <c r="G62" s="27" t="s">
        <v>192</v>
      </c>
      <c r="H62" s="27">
        <v>5</v>
      </c>
    </row>
    <row r="63" spans="3:8">
      <c r="C63" s="79">
        <v>10</v>
      </c>
      <c r="D63" s="79" t="s">
        <v>94</v>
      </c>
      <c r="E63" s="78" t="s">
        <v>95</v>
      </c>
      <c r="F63" s="2">
        <v>2019</v>
      </c>
      <c r="G63" s="27" t="s">
        <v>192</v>
      </c>
      <c r="H63" s="27">
        <v>5</v>
      </c>
    </row>
    <row r="64" spans="3:8">
      <c r="C64" s="79"/>
      <c r="D64" s="79"/>
      <c r="E64" s="78"/>
      <c r="F64" s="2">
        <v>2020</v>
      </c>
      <c r="G64" s="27" t="s">
        <v>192</v>
      </c>
      <c r="H64" s="27">
        <v>5</v>
      </c>
    </row>
    <row r="65" spans="3:8">
      <c r="C65" s="79"/>
      <c r="D65" s="79"/>
      <c r="E65" s="78"/>
      <c r="F65" s="2">
        <v>2021</v>
      </c>
      <c r="G65" s="27" t="s">
        <v>192</v>
      </c>
      <c r="H65" s="27">
        <v>5</v>
      </c>
    </row>
    <row r="66" spans="3:8">
      <c r="C66" s="79"/>
      <c r="D66" s="79"/>
      <c r="E66" s="78"/>
      <c r="F66" s="2">
        <v>2022</v>
      </c>
      <c r="G66" s="27" t="s">
        <v>192</v>
      </c>
      <c r="H66" s="27">
        <v>5</v>
      </c>
    </row>
    <row r="67" spans="3:8">
      <c r="C67" s="79"/>
      <c r="D67" s="79"/>
      <c r="E67" s="78"/>
      <c r="F67" s="2">
        <v>2023</v>
      </c>
      <c r="G67" s="27" t="s">
        <v>192</v>
      </c>
      <c r="H67" s="27">
        <v>5</v>
      </c>
    </row>
    <row r="68" spans="3:8">
      <c r="C68" s="86">
        <v>11</v>
      </c>
      <c r="D68" s="87" t="s">
        <v>97</v>
      </c>
      <c r="E68" s="86" t="s">
        <v>98</v>
      </c>
      <c r="F68" s="10">
        <v>2019</v>
      </c>
      <c r="G68" s="88" t="s">
        <v>198</v>
      </c>
      <c r="H68" s="89"/>
    </row>
    <row r="69" spans="3:8">
      <c r="C69" s="86"/>
      <c r="D69" s="87"/>
      <c r="E69" s="86"/>
      <c r="F69" s="10">
        <v>2020</v>
      </c>
      <c r="G69" s="90"/>
      <c r="H69" s="91"/>
    </row>
    <row r="70" spans="3:8">
      <c r="C70" s="86"/>
      <c r="D70" s="87"/>
      <c r="E70" s="86"/>
      <c r="F70" s="10">
        <v>2021</v>
      </c>
      <c r="G70" s="90"/>
      <c r="H70" s="91"/>
    </row>
    <row r="71" spans="3:8">
      <c r="C71" s="86"/>
      <c r="D71" s="87"/>
      <c r="E71" s="86"/>
      <c r="F71" s="10">
        <v>2022</v>
      </c>
      <c r="G71" s="90"/>
      <c r="H71" s="91"/>
    </row>
    <row r="72" spans="3:8">
      <c r="C72" s="86"/>
      <c r="D72" s="87"/>
      <c r="E72" s="86"/>
      <c r="F72" s="10">
        <v>2023</v>
      </c>
      <c r="G72" s="92"/>
      <c r="H72" s="93"/>
    </row>
    <row r="73" spans="3:8">
      <c r="C73" s="79">
        <v>12</v>
      </c>
      <c r="D73" s="79" t="s">
        <v>108</v>
      </c>
      <c r="E73" s="78" t="s">
        <v>109</v>
      </c>
      <c r="F73" s="2">
        <v>2019</v>
      </c>
      <c r="G73" s="13" t="s">
        <v>191</v>
      </c>
      <c r="H73" s="13">
        <v>4</v>
      </c>
    </row>
    <row r="74" spans="3:8">
      <c r="C74" s="79"/>
      <c r="D74" s="79"/>
      <c r="E74" s="78"/>
      <c r="F74" s="2">
        <v>2020</v>
      </c>
      <c r="G74" s="26" t="s">
        <v>190</v>
      </c>
      <c r="H74" s="26">
        <v>3</v>
      </c>
    </row>
    <row r="75" spans="3:8">
      <c r="C75" s="79"/>
      <c r="D75" s="79"/>
      <c r="E75" s="78"/>
      <c r="F75" s="2">
        <v>2021</v>
      </c>
      <c r="G75" s="13" t="s">
        <v>191</v>
      </c>
      <c r="H75" s="13">
        <v>4</v>
      </c>
    </row>
    <row r="76" spans="3:8">
      <c r="C76" s="79"/>
      <c r="D76" s="79"/>
      <c r="E76" s="78"/>
      <c r="F76" s="2">
        <v>2022</v>
      </c>
      <c r="G76" s="13" t="s">
        <v>191</v>
      </c>
      <c r="H76" s="13">
        <v>4</v>
      </c>
    </row>
    <row r="77" spans="3:8">
      <c r="C77" s="79"/>
      <c r="D77" s="79"/>
      <c r="E77" s="78"/>
      <c r="F77" s="2">
        <v>2023</v>
      </c>
      <c r="G77" s="13" t="s">
        <v>191</v>
      </c>
      <c r="H77" s="13">
        <v>4</v>
      </c>
    </row>
    <row r="78" spans="3:8">
      <c r="C78" s="86">
        <v>13</v>
      </c>
      <c r="D78" s="87" t="s">
        <v>110</v>
      </c>
      <c r="E78" s="86" t="s">
        <v>111</v>
      </c>
      <c r="F78" s="10">
        <v>2019</v>
      </c>
      <c r="G78" s="88" t="s">
        <v>198</v>
      </c>
      <c r="H78" s="89"/>
    </row>
    <row r="79" spans="3:8">
      <c r="C79" s="86"/>
      <c r="D79" s="87"/>
      <c r="E79" s="86"/>
      <c r="F79" s="10">
        <v>2020</v>
      </c>
      <c r="G79" s="90"/>
      <c r="H79" s="91"/>
    </row>
    <row r="80" spans="3:8">
      <c r="C80" s="86"/>
      <c r="D80" s="87"/>
      <c r="E80" s="86"/>
      <c r="F80" s="10">
        <v>2021</v>
      </c>
      <c r="G80" s="90"/>
      <c r="H80" s="91"/>
    </row>
    <row r="81" spans="3:8">
      <c r="C81" s="86"/>
      <c r="D81" s="87"/>
      <c r="E81" s="86"/>
      <c r="F81" s="10">
        <v>2022</v>
      </c>
      <c r="G81" s="90"/>
      <c r="H81" s="91"/>
    </row>
    <row r="82" spans="3:8">
      <c r="C82" s="86"/>
      <c r="D82" s="87"/>
      <c r="E82" s="86"/>
      <c r="F82" s="10">
        <v>2023</v>
      </c>
      <c r="G82" s="92"/>
      <c r="H82" s="93"/>
    </row>
    <row r="83" spans="3:8">
      <c r="C83" s="79">
        <v>14</v>
      </c>
      <c r="D83" s="79" t="s">
        <v>114</v>
      </c>
      <c r="E83" s="78" t="s">
        <v>115</v>
      </c>
      <c r="F83" s="2">
        <v>2019</v>
      </c>
      <c r="G83" s="13" t="s">
        <v>191</v>
      </c>
      <c r="H83" s="13">
        <v>4</v>
      </c>
    </row>
    <row r="84" spans="3:8">
      <c r="C84" s="79"/>
      <c r="D84" s="79"/>
      <c r="E84" s="78"/>
      <c r="F84" s="2">
        <v>2020</v>
      </c>
      <c r="G84" s="26" t="s">
        <v>190</v>
      </c>
      <c r="H84" s="26">
        <v>3</v>
      </c>
    </row>
    <row r="85" spans="3:8">
      <c r="C85" s="79"/>
      <c r="D85" s="79"/>
      <c r="E85" s="78"/>
      <c r="F85" s="2">
        <v>2021</v>
      </c>
      <c r="G85" s="27" t="s">
        <v>192</v>
      </c>
      <c r="H85" s="27">
        <v>5</v>
      </c>
    </row>
    <row r="86" spans="3:8">
      <c r="C86" s="79"/>
      <c r="D86" s="79"/>
      <c r="E86" s="78"/>
      <c r="F86" s="2">
        <v>2022</v>
      </c>
      <c r="G86" s="27" t="s">
        <v>192</v>
      </c>
      <c r="H86" s="27">
        <v>5</v>
      </c>
    </row>
    <row r="87" spans="3:8">
      <c r="C87" s="79"/>
      <c r="D87" s="79"/>
      <c r="E87" s="78"/>
      <c r="F87" s="2">
        <v>2023</v>
      </c>
      <c r="G87" s="27" t="s">
        <v>192</v>
      </c>
      <c r="H87" s="27">
        <v>5</v>
      </c>
    </row>
  </sheetData>
  <mergeCells count="49">
    <mergeCell ref="C23:C27"/>
    <mergeCell ref="D23:D27"/>
    <mergeCell ref="E23:E27"/>
    <mergeCell ref="C2:G3"/>
    <mergeCell ref="I7:J7"/>
    <mergeCell ref="C18:C22"/>
    <mergeCell ref="D18:D22"/>
    <mergeCell ref="E18:E22"/>
    <mergeCell ref="C28:C32"/>
    <mergeCell ref="D28:D32"/>
    <mergeCell ref="E28:E32"/>
    <mergeCell ref="G28:H32"/>
    <mergeCell ref="C33:C37"/>
    <mergeCell ref="D33:D37"/>
    <mergeCell ref="E33:E37"/>
    <mergeCell ref="C38:C42"/>
    <mergeCell ref="D38:D42"/>
    <mergeCell ref="E38:E42"/>
    <mergeCell ref="C43:C47"/>
    <mergeCell ref="D43:D47"/>
    <mergeCell ref="E43:E47"/>
    <mergeCell ref="C48:C52"/>
    <mergeCell ref="D48:D52"/>
    <mergeCell ref="E48:E52"/>
    <mergeCell ref="G48:H52"/>
    <mergeCell ref="C53:C57"/>
    <mergeCell ref="D53:D57"/>
    <mergeCell ref="E53:E57"/>
    <mergeCell ref="G53:H57"/>
    <mergeCell ref="C58:C62"/>
    <mergeCell ref="D58:D62"/>
    <mergeCell ref="E58:E62"/>
    <mergeCell ref="C63:C67"/>
    <mergeCell ref="D63:D67"/>
    <mergeCell ref="E63:E67"/>
    <mergeCell ref="C68:C72"/>
    <mergeCell ref="D68:D72"/>
    <mergeCell ref="E68:E72"/>
    <mergeCell ref="G68:H72"/>
    <mergeCell ref="C73:C77"/>
    <mergeCell ref="D73:D77"/>
    <mergeCell ref="E73:E77"/>
    <mergeCell ref="C78:C82"/>
    <mergeCell ref="D78:D82"/>
    <mergeCell ref="E78:E82"/>
    <mergeCell ref="G78:H82"/>
    <mergeCell ref="C83:C87"/>
    <mergeCell ref="D83:D87"/>
    <mergeCell ref="E83:E8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C9"/>
  <sheetViews>
    <sheetView workbookViewId="0">
      <selection activeCell="C9" sqref="C9"/>
    </sheetView>
  </sheetViews>
  <sheetFormatPr defaultRowHeight="14.45"/>
  <cols>
    <col min="2" max="2" width="57.28515625" customWidth="1"/>
  </cols>
  <sheetData>
    <row r="3" spans="2:3">
      <c r="B3" s="29" t="s">
        <v>199</v>
      </c>
      <c r="C3" s="29" t="s">
        <v>200</v>
      </c>
    </row>
    <row r="4" spans="2:3">
      <c r="B4" s="30" t="s">
        <v>201</v>
      </c>
      <c r="C4" s="4">
        <v>52</v>
      </c>
    </row>
    <row r="5" spans="2:3">
      <c r="B5" s="96" t="s">
        <v>202</v>
      </c>
      <c r="C5" s="98">
        <v>-4</v>
      </c>
    </row>
    <row r="6" spans="2:3">
      <c r="B6" s="97"/>
      <c r="C6" s="99"/>
    </row>
    <row r="7" spans="2:3" ht="43.5">
      <c r="B7" s="31" t="s">
        <v>203</v>
      </c>
      <c r="C7" s="32">
        <v>-38</v>
      </c>
    </row>
    <row r="8" spans="2:3" ht="29.1">
      <c r="B8" s="31" t="s">
        <v>204</v>
      </c>
      <c r="C8" s="32">
        <v>-5</v>
      </c>
    </row>
    <row r="9" spans="2:3">
      <c r="B9" s="2" t="s">
        <v>205</v>
      </c>
      <c r="C9" s="4">
        <v>9</v>
      </c>
    </row>
  </sheetData>
  <mergeCells count="2">
    <mergeCell ref="B5:B6"/>
    <mergeCell ref="C5:C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5:E52"/>
  <sheetViews>
    <sheetView workbookViewId="0">
      <selection activeCell="D8" sqref="D8:E52"/>
    </sheetView>
  </sheetViews>
  <sheetFormatPr defaultRowHeight="14.45"/>
  <cols>
    <col min="4" max="4" width="22.140625" customWidth="1"/>
    <col min="5" max="5" width="18.28515625" customWidth="1"/>
  </cols>
  <sheetData>
    <row r="5" spans="3:5">
      <c r="C5" s="100" t="s">
        <v>206</v>
      </c>
      <c r="D5" s="100"/>
      <c r="E5" s="100"/>
    </row>
    <row r="6" spans="3:5">
      <c r="C6" s="101"/>
      <c r="D6" s="101"/>
      <c r="E6" s="101"/>
    </row>
    <row r="7" spans="3:5">
      <c r="C7" s="4" t="s">
        <v>194</v>
      </c>
      <c r="D7" s="4" t="s">
        <v>195</v>
      </c>
      <c r="E7" s="4" t="s">
        <v>196</v>
      </c>
    </row>
    <row r="8" spans="3:5">
      <c r="C8" s="78">
        <v>1</v>
      </c>
      <c r="D8" s="78" t="s">
        <v>10</v>
      </c>
      <c r="E8" s="78" t="s">
        <v>11</v>
      </c>
    </row>
    <row r="9" spans="3:5">
      <c r="C9" s="78"/>
      <c r="D9" s="78"/>
      <c r="E9" s="78"/>
    </row>
    <row r="10" spans="3:5">
      <c r="C10" s="78"/>
      <c r="D10" s="78"/>
      <c r="E10" s="78"/>
    </row>
    <row r="11" spans="3:5">
      <c r="C11" s="78"/>
      <c r="D11" s="78"/>
      <c r="E11" s="78"/>
    </row>
    <row r="12" spans="3:5">
      <c r="C12" s="78"/>
      <c r="D12" s="78"/>
      <c r="E12" s="78"/>
    </row>
    <row r="13" spans="3:5">
      <c r="C13" s="79">
        <v>2</v>
      </c>
      <c r="D13" s="79" t="s">
        <v>25</v>
      </c>
      <c r="E13" s="78" t="s">
        <v>26</v>
      </c>
    </row>
    <row r="14" spans="3:5">
      <c r="C14" s="79"/>
      <c r="D14" s="79"/>
      <c r="E14" s="78"/>
    </row>
    <row r="15" spans="3:5">
      <c r="C15" s="79"/>
      <c r="D15" s="79"/>
      <c r="E15" s="78"/>
    </row>
    <row r="16" spans="3:5">
      <c r="C16" s="79"/>
      <c r="D16" s="79"/>
      <c r="E16" s="78"/>
    </row>
    <row r="17" spans="3:5">
      <c r="C17" s="79"/>
      <c r="D17" s="79"/>
      <c r="E17" s="78"/>
    </row>
    <row r="18" spans="3:5">
      <c r="C18" s="78">
        <v>3</v>
      </c>
      <c r="D18" s="79" t="s">
        <v>43</v>
      </c>
      <c r="E18" s="78" t="s">
        <v>44</v>
      </c>
    </row>
    <row r="19" spans="3:5">
      <c r="C19" s="78"/>
      <c r="D19" s="79"/>
      <c r="E19" s="78"/>
    </row>
    <row r="20" spans="3:5">
      <c r="C20" s="78"/>
      <c r="D20" s="79"/>
      <c r="E20" s="78"/>
    </row>
    <row r="21" spans="3:5">
      <c r="C21" s="78"/>
      <c r="D21" s="79"/>
      <c r="E21" s="78"/>
    </row>
    <row r="22" spans="3:5">
      <c r="C22" s="78"/>
      <c r="D22" s="79"/>
      <c r="E22" s="78"/>
    </row>
    <row r="23" spans="3:5">
      <c r="C23" s="79">
        <v>4</v>
      </c>
      <c r="D23" s="79" t="s">
        <v>45</v>
      </c>
      <c r="E23" s="78" t="s">
        <v>46</v>
      </c>
    </row>
    <row r="24" spans="3:5">
      <c r="C24" s="79"/>
      <c r="D24" s="79"/>
      <c r="E24" s="78"/>
    </row>
    <row r="25" spans="3:5">
      <c r="C25" s="79"/>
      <c r="D25" s="79"/>
      <c r="E25" s="78"/>
    </row>
    <row r="26" spans="3:5">
      <c r="C26" s="79"/>
      <c r="D26" s="79"/>
      <c r="E26" s="78"/>
    </row>
    <row r="27" spans="3:5">
      <c r="C27" s="79"/>
      <c r="D27" s="79"/>
      <c r="E27" s="78"/>
    </row>
    <row r="28" spans="3:5">
      <c r="C28" s="78">
        <v>5</v>
      </c>
      <c r="D28" s="79" t="s">
        <v>53</v>
      </c>
      <c r="E28" s="78" t="s">
        <v>54</v>
      </c>
    </row>
    <row r="29" spans="3:5">
      <c r="C29" s="78"/>
      <c r="D29" s="79"/>
      <c r="E29" s="78"/>
    </row>
    <row r="30" spans="3:5">
      <c r="C30" s="78"/>
      <c r="D30" s="79"/>
      <c r="E30" s="78"/>
    </row>
    <row r="31" spans="3:5">
      <c r="C31" s="78"/>
      <c r="D31" s="79"/>
      <c r="E31" s="78"/>
    </row>
    <row r="32" spans="3:5">
      <c r="C32" s="78"/>
      <c r="D32" s="79"/>
      <c r="E32" s="78"/>
    </row>
    <row r="33" spans="3:5">
      <c r="C33" s="79">
        <v>6</v>
      </c>
      <c r="D33" s="79" t="s">
        <v>80</v>
      </c>
      <c r="E33" s="78" t="s">
        <v>79</v>
      </c>
    </row>
    <row r="34" spans="3:5">
      <c r="C34" s="79"/>
      <c r="D34" s="79"/>
      <c r="E34" s="78"/>
    </row>
    <row r="35" spans="3:5">
      <c r="C35" s="79"/>
      <c r="D35" s="79"/>
      <c r="E35" s="78"/>
    </row>
    <row r="36" spans="3:5">
      <c r="C36" s="79"/>
      <c r="D36" s="79"/>
      <c r="E36" s="78"/>
    </row>
    <row r="37" spans="3:5">
      <c r="C37" s="79"/>
      <c r="D37" s="79"/>
      <c r="E37" s="78"/>
    </row>
    <row r="38" spans="3:5">
      <c r="C38" s="78">
        <v>7</v>
      </c>
      <c r="D38" s="79" t="s">
        <v>94</v>
      </c>
      <c r="E38" s="78" t="s">
        <v>95</v>
      </c>
    </row>
    <row r="39" spans="3:5">
      <c r="C39" s="78"/>
      <c r="D39" s="79"/>
      <c r="E39" s="78"/>
    </row>
    <row r="40" spans="3:5">
      <c r="C40" s="78"/>
      <c r="D40" s="79"/>
      <c r="E40" s="78"/>
    </row>
    <row r="41" spans="3:5">
      <c r="C41" s="78"/>
      <c r="D41" s="79"/>
      <c r="E41" s="78"/>
    </row>
    <row r="42" spans="3:5">
      <c r="C42" s="78"/>
      <c r="D42" s="79"/>
      <c r="E42" s="78"/>
    </row>
    <row r="43" spans="3:5">
      <c r="C43" s="79">
        <v>8</v>
      </c>
      <c r="D43" s="79" t="s">
        <v>108</v>
      </c>
      <c r="E43" s="78" t="s">
        <v>109</v>
      </c>
    </row>
    <row r="44" spans="3:5">
      <c r="C44" s="79"/>
      <c r="D44" s="79"/>
      <c r="E44" s="78"/>
    </row>
    <row r="45" spans="3:5">
      <c r="C45" s="79"/>
      <c r="D45" s="79"/>
      <c r="E45" s="78"/>
    </row>
    <row r="46" spans="3:5">
      <c r="C46" s="79"/>
      <c r="D46" s="79"/>
      <c r="E46" s="78"/>
    </row>
    <row r="47" spans="3:5">
      <c r="C47" s="79"/>
      <c r="D47" s="79"/>
      <c r="E47" s="78"/>
    </row>
    <row r="48" spans="3:5">
      <c r="C48" s="78">
        <v>9</v>
      </c>
      <c r="D48" s="79" t="s">
        <v>114</v>
      </c>
      <c r="E48" s="78" t="s">
        <v>115</v>
      </c>
    </row>
    <row r="49" spans="3:5">
      <c r="C49" s="78"/>
      <c r="D49" s="79"/>
      <c r="E49" s="78"/>
    </row>
    <row r="50" spans="3:5">
      <c r="C50" s="78"/>
      <c r="D50" s="79"/>
      <c r="E50" s="78"/>
    </row>
    <row r="51" spans="3:5">
      <c r="C51" s="78"/>
      <c r="D51" s="79"/>
      <c r="E51" s="78"/>
    </row>
    <row r="52" spans="3:5">
      <c r="C52" s="78"/>
      <c r="D52" s="79"/>
      <c r="E52" s="78"/>
    </row>
  </sheetData>
  <mergeCells count="28">
    <mergeCell ref="C5:E6"/>
    <mergeCell ref="C8:C12"/>
    <mergeCell ref="D8:D12"/>
    <mergeCell ref="E8:E12"/>
    <mergeCell ref="C13:C17"/>
    <mergeCell ref="D13:D17"/>
    <mergeCell ref="E13:E17"/>
    <mergeCell ref="C18:C22"/>
    <mergeCell ref="D18:D22"/>
    <mergeCell ref="E18:E22"/>
    <mergeCell ref="C23:C27"/>
    <mergeCell ref="D23:D27"/>
    <mergeCell ref="E23:E27"/>
    <mergeCell ref="C28:C32"/>
    <mergeCell ref="D28:D32"/>
    <mergeCell ref="E28:E32"/>
    <mergeCell ref="C33:C37"/>
    <mergeCell ref="D33:D37"/>
    <mergeCell ref="E33:E37"/>
    <mergeCell ref="C48:C52"/>
    <mergeCell ref="D48:D52"/>
    <mergeCell ref="E48:E52"/>
    <mergeCell ref="C38:C42"/>
    <mergeCell ref="D38:D42"/>
    <mergeCell ref="E38:E42"/>
    <mergeCell ref="C43:C47"/>
    <mergeCell ref="D43:D47"/>
    <mergeCell ref="E43:E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62"/>
  <sheetViews>
    <sheetView topLeftCell="A4" workbookViewId="0">
      <selection activeCell="I18" sqref="I18"/>
    </sheetView>
  </sheetViews>
  <sheetFormatPr defaultRowHeight="14.45"/>
  <cols>
    <col min="3" max="3" width="10.28515625" customWidth="1"/>
    <col min="4" max="4" width="17.28515625" customWidth="1"/>
    <col min="5" max="5" width="14.140625" customWidth="1"/>
    <col min="9" max="9" width="13.5703125" customWidth="1"/>
    <col min="10" max="10" width="9.5703125" customWidth="1"/>
  </cols>
  <sheetData>
    <row r="2" spans="3:10">
      <c r="C2" s="94" t="s">
        <v>183</v>
      </c>
      <c r="D2" s="94"/>
      <c r="E2" s="94"/>
      <c r="F2" s="94"/>
      <c r="G2" s="94"/>
    </row>
    <row r="3" spans="3:10">
      <c r="C3" s="94"/>
      <c r="D3" s="94"/>
      <c r="E3" s="94"/>
      <c r="F3" s="94"/>
      <c r="G3" s="94"/>
    </row>
    <row r="5" spans="3:10">
      <c r="C5" t="s">
        <v>184</v>
      </c>
    </row>
    <row r="7" spans="3:10">
      <c r="I7" s="95" t="s">
        <v>185</v>
      </c>
      <c r="J7" s="95"/>
    </row>
    <row r="8" spans="3:10">
      <c r="I8" s="3" t="s">
        <v>186</v>
      </c>
      <c r="J8" s="3" t="s">
        <v>187</v>
      </c>
    </row>
    <row r="9" spans="3:10">
      <c r="I9" s="25" t="s">
        <v>188</v>
      </c>
      <c r="J9" s="25">
        <v>1</v>
      </c>
    </row>
    <row r="10" spans="3:10">
      <c r="I10" s="8" t="s">
        <v>189</v>
      </c>
      <c r="J10" s="8">
        <v>2</v>
      </c>
    </row>
    <row r="11" spans="3:10">
      <c r="I11" s="26" t="s">
        <v>190</v>
      </c>
      <c r="J11" s="26">
        <v>3</v>
      </c>
    </row>
    <row r="12" spans="3:10">
      <c r="I12" s="13" t="s">
        <v>191</v>
      </c>
      <c r="J12" s="13">
        <v>4</v>
      </c>
    </row>
    <row r="13" spans="3:10">
      <c r="I13" s="27" t="s">
        <v>192</v>
      </c>
      <c r="J13" s="27">
        <v>5</v>
      </c>
    </row>
    <row r="15" spans="3:10">
      <c r="C15" s="102" t="s">
        <v>207</v>
      </c>
      <c r="D15" s="102"/>
      <c r="E15" s="102"/>
      <c r="F15" s="102"/>
      <c r="G15" s="102"/>
      <c r="H15" s="102"/>
    </row>
    <row r="16" spans="3:10">
      <c r="C16" s="103"/>
      <c r="D16" s="103"/>
      <c r="E16" s="103"/>
      <c r="F16" s="103"/>
      <c r="G16" s="103"/>
      <c r="H16" s="103"/>
    </row>
    <row r="17" spans="3:8">
      <c r="C17" s="4" t="s">
        <v>194</v>
      </c>
      <c r="D17" s="4" t="s">
        <v>195</v>
      </c>
      <c r="E17" s="4" t="s">
        <v>196</v>
      </c>
      <c r="F17" s="4" t="s">
        <v>197</v>
      </c>
      <c r="G17" s="4" t="s">
        <v>186</v>
      </c>
      <c r="H17" s="4" t="s">
        <v>187</v>
      </c>
    </row>
    <row r="18" spans="3:8">
      <c r="C18" s="78">
        <v>1</v>
      </c>
      <c r="D18" s="78" t="s">
        <v>10</v>
      </c>
      <c r="E18" s="78" t="s">
        <v>11</v>
      </c>
      <c r="F18" s="2">
        <v>2019</v>
      </c>
      <c r="G18" s="27" t="s">
        <v>192</v>
      </c>
      <c r="H18" s="27">
        <v>5</v>
      </c>
    </row>
    <row r="19" spans="3:8">
      <c r="C19" s="78"/>
      <c r="D19" s="78"/>
      <c r="E19" s="78"/>
      <c r="F19" s="2">
        <v>2020</v>
      </c>
      <c r="G19" s="27" t="s">
        <v>192</v>
      </c>
      <c r="H19" s="27">
        <v>5</v>
      </c>
    </row>
    <row r="20" spans="3:8">
      <c r="C20" s="78"/>
      <c r="D20" s="78"/>
      <c r="E20" s="78"/>
      <c r="F20" s="2">
        <v>2021</v>
      </c>
      <c r="G20" s="27" t="s">
        <v>192</v>
      </c>
      <c r="H20" s="27">
        <v>5</v>
      </c>
    </row>
    <row r="21" spans="3:8">
      <c r="C21" s="78"/>
      <c r="D21" s="78"/>
      <c r="E21" s="78"/>
      <c r="F21" s="2">
        <v>2022</v>
      </c>
      <c r="G21" s="27" t="s">
        <v>192</v>
      </c>
      <c r="H21" s="27">
        <v>5</v>
      </c>
    </row>
    <row r="22" spans="3:8">
      <c r="C22" s="78"/>
      <c r="D22" s="78"/>
      <c r="E22" s="78"/>
      <c r="F22" s="2">
        <v>2023</v>
      </c>
      <c r="G22" s="27" t="s">
        <v>192</v>
      </c>
      <c r="H22" s="27">
        <v>5</v>
      </c>
    </row>
    <row r="23" spans="3:8">
      <c r="C23" s="79">
        <v>2</v>
      </c>
      <c r="D23" s="79" t="s">
        <v>25</v>
      </c>
      <c r="E23" s="78" t="s">
        <v>26</v>
      </c>
      <c r="F23" s="2">
        <v>2019</v>
      </c>
      <c r="G23" s="13" t="s">
        <v>191</v>
      </c>
      <c r="H23" s="13">
        <v>4</v>
      </c>
    </row>
    <row r="24" spans="3:8">
      <c r="C24" s="79"/>
      <c r="D24" s="79"/>
      <c r="E24" s="78"/>
      <c r="F24" s="2">
        <v>2020</v>
      </c>
      <c r="G24" s="27" t="s">
        <v>192</v>
      </c>
      <c r="H24" s="27">
        <v>5</v>
      </c>
    </row>
    <row r="25" spans="3:8">
      <c r="C25" s="79"/>
      <c r="D25" s="79"/>
      <c r="E25" s="78"/>
      <c r="F25" s="2">
        <v>2021</v>
      </c>
      <c r="G25" s="27" t="s">
        <v>192</v>
      </c>
      <c r="H25" s="27">
        <v>5</v>
      </c>
    </row>
    <row r="26" spans="3:8">
      <c r="C26" s="79"/>
      <c r="D26" s="79"/>
      <c r="E26" s="78"/>
      <c r="F26" s="2">
        <v>2022</v>
      </c>
      <c r="G26" s="27" t="s">
        <v>192</v>
      </c>
      <c r="H26" s="27">
        <v>5</v>
      </c>
    </row>
    <row r="27" spans="3:8">
      <c r="C27" s="79"/>
      <c r="D27" s="79"/>
      <c r="E27" s="78"/>
      <c r="F27" s="2">
        <v>2023</v>
      </c>
      <c r="G27" s="27" t="s">
        <v>192</v>
      </c>
      <c r="H27" s="27">
        <v>5</v>
      </c>
    </row>
    <row r="28" spans="3:8">
      <c r="C28" s="78">
        <v>3</v>
      </c>
      <c r="D28" s="79" t="s">
        <v>43</v>
      </c>
      <c r="E28" s="78" t="s">
        <v>44</v>
      </c>
      <c r="F28" s="2">
        <v>2019</v>
      </c>
      <c r="G28" s="27" t="s">
        <v>192</v>
      </c>
      <c r="H28" s="27">
        <v>5</v>
      </c>
    </row>
    <row r="29" spans="3:8">
      <c r="C29" s="78"/>
      <c r="D29" s="79"/>
      <c r="E29" s="78"/>
      <c r="F29" s="2">
        <v>2020</v>
      </c>
      <c r="G29" s="27" t="s">
        <v>192</v>
      </c>
      <c r="H29" s="27">
        <v>5</v>
      </c>
    </row>
    <row r="30" spans="3:8">
      <c r="C30" s="78"/>
      <c r="D30" s="79"/>
      <c r="E30" s="78"/>
      <c r="F30" s="2">
        <v>2021</v>
      </c>
      <c r="G30" s="27" t="s">
        <v>192</v>
      </c>
      <c r="H30" s="27">
        <v>5</v>
      </c>
    </row>
    <row r="31" spans="3:8">
      <c r="C31" s="78"/>
      <c r="D31" s="79"/>
      <c r="E31" s="78"/>
      <c r="F31" s="2">
        <v>2022</v>
      </c>
      <c r="G31" s="27" t="s">
        <v>192</v>
      </c>
      <c r="H31" s="27">
        <v>5</v>
      </c>
    </row>
    <row r="32" spans="3:8">
      <c r="C32" s="78"/>
      <c r="D32" s="79"/>
      <c r="E32" s="78"/>
      <c r="F32" s="2">
        <v>2023</v>
      </c>
      <c r="G32" s="27" t="s">
        <v>192</v>
      </c>
      <c r="H32" s="27">
        <v>5</v>
      </c>
    </row>
    <row r="33" spans="3:8">
      <c r="C33" s="79">
        <v>4</v>
      </c>
      <c r="D33" s="79" t="s">
        <v>45</v>
      </c>
      <c r="E33" s="78" t="s">
        <v>46</v>
      </c>
      <c r="F33" s="2">
        <v>2019</v>
      </c>
      <c r="G33" s="13" t="s">
        <v>191</v>
      </c>
      <c r="H33" s="13">
        <v>4</v>
      </c>
    </row>
    <row r="34" spans="3:8">
      <c r="C34" s="79"/>
      <c r="D34" s="79"/>
      <c r="E34" s="78"/>
      <c r="F34" s="2">
        <v>2020</v>
      </c>
      <c r="G34" s="13" t="s">
        <v>191</v>
      </c>
      <c r="H34" s="13">
        <v>4</v>
      </c>
    </row>
    <row r="35" spans="3:8">
      <c r="C35" s="79"/>
      <c r="D35" s="79"/>
      <c r="E35" s="78"/>
      <c r="F35" s="2">
        <v>2021</v>
      </c>
      <c r="G35" s="13" t="s">
        <v>191</v>
      </c>
      <c r="H35" s="13">
        <v>4</v>
      </c>
    </row>
    <row r="36" spans="3:8">
      <c r="C36" s="79"/>
      <c r="D36" s="79"/>
      <c r="E36" s="78"/>
      <c r="F36" s="2">
        <v>2022</v>
      </c>
      <c r="G36" s="13" t="s">
        <v>191</v>
      </c>
      <c r="H36" s="13">
        <v>4</v>
      </c>
    </row>
    <row r="37" spans="3:8">
      <c r="C37" s="79"/>
      <c r="D37" s="79"/>
      <c r="E37" s="78"/>
      <c r="F37" s="2">
        <v>2023</v>
      </c>
      <c r="G37" s="13" t="s">
        <v>191</v>
      </c>
      <c r="H37" s="13">
        <v>4</v>
      </c>
    </row>
    <row r="38" spans="3:8">
      <c r="C38" s="78">
        <v>5</v>
      </c>
      <c r="D38" s="79" t="s">
        <v>53</v>
      </c>
      <c r="E38" s="78" t="s">
        <v>54</v>
      </c>
      <c r="F38" s="2">
        <v>2019</v>
      </c>
      <c r="G38" s="27" t="s">
        <v>192</v>
      </c>
      <c r="H38" s="27">
        <v>5</v>
      </c>
    </row>
    <row r="39" spans="3:8">
      <c r="C39" s="78"/>
      <c r="D39" s="79"/>
      <c r="E39" s="78"/>
      <c r="F39" s="2">
        <v>2020</v>
      </c>
      <c r="G39" s="27" t="s">
        <v>192</v>
      </c>
      <c r="H39" s="27">
        <v>5</v>
      </c>
    </row>
    <row r="40" spans="3:8">
      <c r="C40" s="78"/>
      <c r="D40" s="79"/>
      <c r="E40" s="78"/>
      <c r="F40" s="2">
        <v>2021</v>
      </c>
      <c r="G40" s="27" t="s">
        <v>192</v>
      </c>
      <c r="H40" s="27">
        <v>5</v>
      </c>
    </row>
    <row r="41" spans="3:8">
      <c r="C41" s="78"/>
      <c r="D41" s="79"/>
      <c r="E41" s="78"/>
      <c r="F41" s="2">
        <v>2022</v>
      </c>
      <c r="G41" s="27" t="s">
        <v>192</v>
      </c>
      <c r="H41" s="27">
        <v>5</v>
      </c>
    </row>
    <row r="42" spans="3:8">
      <c r="C42" s="78"/>
      <c r="D42" s="79"/>
      <c r="E42" s="78"/>
      <c r="F42" s="2">
        <v>2023</v>
      </c>
      <c r="G42" s="27" t="s">
        <v>192</v>
      </c>
      <c r="H42" s="27">
        <v>5</v>
      </c>
    </row>
    <row r="43" spans="3:8">
      <c r="C43" s="79">
        <v>6</v>
      </c>
      <c r="D43" s="79" t="s">
        <v>80</v>
      </c>
      <c r="E43" s="78" t="s">
        <v>79</v>
      </c>
      <c r="F43" s="2">
        <v>2019</v>
      </c>
      <c r="G43" s="27" t="s">
        <v>192</v>
      </c>
      <c r="H43" s="27">
        <v>5</v>
      </c>
    </row>
    <row r="44" spans="3:8">
      <c r="C44" s="79"/>
      <c r="D44" s="79"/>
      <c r="E44" s="78"/>
      <c r="F44" s="2">
        <v>2020</v>
      </c>
      <c r="G44" s="27" t="s">
        <v>192</v>
      </c>
      <c r="H44" s="27">
        <v>5</v>
      </c>
    </row>
    <row r="45" spans="3:8">
      <c r="C45" s="79"/>
      <c r="D45" s="79"/>
      <c r="E45" s="78"/>
      <c r="F45" s="2">
        <v>2021</v>
      </c>
      <c r="G45" s="27" t="s">
        <v>192</v>
      </c>
      <c r="H45" s="27">
        <v>5</v>
      </c>
    </row>
    <row r="46" spans="3:8">
      <c r="C46" s="79"/>
      <c r="D46" s="79"/>
      <c r="E46" s="78"/>
      <c r="F46" s="2">
        <v>2022</v>
      </c>
      <c r="G46" s="27" t="s">
        <v>192</v>
      </c>
      <c r="H46" s="27">
        <v>5</v>
      </c>
    </row>
    <row r="47" spans="3:8">
      <c r="C47" s="79"/>
      <c r="D47" s="79"/>
      <c r="E47" s="78"/>
      <c r="F47" s="2">
        <v>2023</v>
      </c>
      <c r="G47" s="27" t="s">
        <v>192</v>
      </c>
      <c r="H47" s="27">
        <v>5</v>
      </c>
    </row>
    <row r="48" spans="3:8">
      <c r="C48" s="78">
        <v>7</v>
      </c>
      <c r="D48" s="79" t="s">
        <v>94</v>
      </c>
      <c r="E48" s="78" t="s">
        <v>95</v>
      </c>
      <c r="F48" s="2">
        <v>2019</v>
      </c>
      <c r="G48" s="27" t="s">
        <v>192</v>
      </c>
      <c r="H48" s="27">
        <v>5</v>
      </c>
    </row>
    <row r="49" spans="3:8">
      <c r="C49" s="78"/>
      <c r="D49" s="79"/>
      <c r="E49" s="78"/>
      <c r="F49" s="2">
        <v>2020</v>
      </c>
      <c r="G49" s="27" t="s">
        <v>192</v>
      </c>
      <c r="H49" s="27">
        <v>5</v>
      </c>
    </row>
    <row r="50" spans="3:8">
      <c r="C50" s="78"/>
      <c r="D50" s="79"/>
      <c r="E50" s="78"/>
      <c r="F50" s="2">
        <v>2021</v>
      </c>
      <c r="G50" s="27" t="s">
        <v>192</v>
      </c>
      <c r="H50" s="27">
        <v>5</v>
      </c>
    </row>
    <row r="51" spans="3:8">
      <c r="C51" s="78"/>
      <c r="D51" s="79"/>
      <c r="E51" s="78"/>
      <c r="F51" s="2">
        <v>2022</v>
      </c>
      <c r="G51" s="27" t="s">
        <v>192</v>
      </c>
      <c r="H51" s="27">
        <v>5</v>
      </c>
    </row>
    <row r="52" spans="3:8">
      <c r="C52" s="78"/>
      <c r="D52" s="79"/>
      <c r="E52" s="78"/>
      <c r="F52" s="2">
        <v>2023</v>
      </c>
      <c r="G52" s="27" t="s">
        <v>192</v>
      </c>
      <c r="H52" s="27">
        <v>5</v>
      </c>
    </row>
    <row r="53" spans="3:8">
      <c r="C53" s="79">
        <v>8</v>
      </c>
      <c r="D53" s="79" t="s">
        <v>108</v>
      </c>
      <c r="E53" s="78" t="s">
        <v>109</v>
      </c>
      <c r="F53" s="2">
        <v>2019</v>
      </c>
      <c r="G53" s="13" t="s">
        <v>191</v>
      </c>
      <c r="H53" s="13">
        <v>4</v>
      </c>
    </row>
    <row r="54" spans="3:8">
      <c r="C54" s="79"/>
      <c r="D54" s="79"/>
      <c r="E54" s="78"/>
      <c r="F54" s="2">
        <v>2020</v>
      </c>
      <c r="G54" s="26" t="s">
        <v>190</v>
      </c>
      <c r="H54" s="26">
        <v>3</v>
      </c>
    </row>
    <row r="55" spans="3:8">
      <c r="C55" s="79"/>
      <c r="D55" s="79"/>
      <c r="E55" s="78"/>
      <c r="F55" s="2">
        <v>2021</v>
      </c>
      <c r="G55" s="13" t="s">
        <v>191</v>
      </c>
      <c r="H55" s="13">
        <v>4</v>
      </c>
    </row>
    <row r="56" spans="3:8">
      <c r="C56" s="79"/>
      <c r="D56" s="79"/>
      <c r="E56" s="78"/>
      <c r="F56" s="2">
        <v>2022</v>
      </c>
      <c r="G56" s="13" t="s">
        <v>191</v>
      </c>
      <c r="H56" s="13">
        <v>4</v>
      </c>
    </row>
    <row r="57" spans="3:8">
      <c r="C57" s="79"/>
      <c r="D57" s="79"/>
      <c r="E57" s="78"/>
      <c r="F57" s="2">
        <v>2023</v>
      </c>
      <c r="G57" s="13" t="s">
        <v>191</v>
      </c>
      <c r="H57" s="13">
        <v>4</v>
      </c>
    </row>
    <row r="58" spans="3:8">
      <c r="C58" s="78">
        <v>9</v>
      </c>
      <c r="D58" s="79" t="s">
        <v>114</v>
      </c>
      <c r="E58" s="78" t="s">
        <v>115</v>
      </c>
      <c r="F58" s="2">
        <v>2019</v>
      </c>
      <c r="G58" s="13" t="s">
        <v>191</v>
      </c>
      <c r="H58" s="13">
        <v>4</v>
      </c>
    </row>
    <row r="59" spans="3:8">
      <c r="C59" s="78"/>
      <c r="D59" s="79"/>
      <c r="E59" s="78"/>
      <c r="F59" s="2">
        <v>2020</v>
      </c>
      <c r="G59" s="26" t="s">
        <v>190</v>
      </c>
      <c r="H59" s="26">
        <v>3</v>
      </c>
    </row>
    <row r="60" spans="3:8">
      <c r="C60" s="78"/>
      <c r="D60" s="79"/>
      <c r="E60" s="78"/>
      <c r="F60" s="2">
        <v>2021</v>
      </c>
      <c r="G60" s="27" t="s">
        <v>192</v>
      </c>
      <c r="H60" s="27">
        <v>5</v>
      </c>
    </row>
    <row r="61" spans="3:8">
      <c r="C61" s="78"/>
      <c r="D61" s="79"/>
      <c r="E61" s="78"/>
      <c r="F61" s="2">
        <v>2022</v>
      </c>
      <c r="G61" s="27" t="s">
        <v>192</v>
      </c>
      <c r="H61" s="27">
        <v>5</v>
      </c>
    </row>
    <row r="62" spans="3:8">
      <c r="C62" s="78"/>
      <c r="D62" s="79"/>
      <c r="E62" s="78"/>
      <c r="F62" s="2">
        <v>2023</v>
      </c>
      <c r="G62" s="27" t="s">
        <v>192</v>
      </c>
      <c r="H62" s="27">
        <v>5</v>
      </c>
    </row>
  </sheetData>
  <mergeCells count="30">
    <mergeCell ref="C2:G3"/>
    <mergeCell ref="I7:J7"/>
    <mergeCell ref="C15:H16"/>
    <mergeCell ref="C18:C22"/>
    <mergeCell ref="D18:D22"/>
    <mergeCell ref="E18:E22"/>
    <mergeCell ref="C23:C27"/>
    <mergeCell ref="D23:D27"/>
    <mergeCell ref="E23:E27"/>
    <mergeCell ref="C28:C32"/>
    <mergeCell ref="D28:D32"/>
    <mergeCell ref="E28:E32"/>
    <mergeCell ref="C33:C37"/>
    <mergeCell ref="D33:D37"/>
    <mergeCell ref="E33:E37"/>
    <mergeCell ref="C38:C42"/>
    <mergeCell ref="D38:D42"/>
    <mergeCell ref="E38:E42"/>
    <mergeCell ref="C43:C47"/>
    <mergeCell ref="D43:D47"/>
    <mergeCell ref="E43:E47"/>
    <mergeCell ref="C48:C52"/>
    <mergeCell ref="D48:D52"/>
    <mergeCell ref="E48:E52"/>
    <mergeCell ref="C53:C57"/>
    <mergeCell ref="D53:D57"/>
    <mergeCell ref="E53:E57"/>
    <mergeCell ref="C58:C62"/>
    <mergeCell ref="D58:D62"/>
    <mergeCell ref="E58:E6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04"/>
  <sheetViews>
    <sheetView topLeftCell="A31" zoomScale="85" zoomScaleNormal="85" workbookViewId="0">
      <selection activeCell="C11" sqref="C11:F56"/>
    </sheetView>
  </sheetViews>
  <sheetFormatPr defaultRowHeight="14.45"/>
  <cols>
    <col min="2" max="2" width="21.42578125" customWidth="1"/>
    <col min="3" max="3" width="23.140625" customWidth="1"/>
    <col min="4" max="5" width="22.140625" customWidth="1"/>
    <col min="6" max="6" width="18.28515625" customWidth="1"/>
    <col min="7" max="7" width="24.140625" customWidth="1"/>
    <col min="8" max="8" width="22.5703125" customWidth="1"/>
    <col min="9" max="10" width="23.5703125" customWidth="1"/>
    <col min="11" max="11" width="25.42578125" customWidth="1"/>
    <col min="12" max="12" width="19.5703125" customWidth="1"/>
    <col min="13" max="13" width="25.85546875" customWidth="1"/>
  </cols>
  <sheetData>
    <row r="2" spans="3:12" ht="14.45" customHeight="1">
      <c r="C2" s="104" t="s">
        <v>208</v>
      </c>
      <c r="D2" s="104"/>
      <c r="E2" s="104"/>
    </row>
    <row r="3" spans="3:12">
      <c r="C3" s="104"/>
      <c r="D3" s="104"/>
      <c r="E3" s="104"/>
    </row>
    <row r="4" spans="3:12">
      <c r="C4" s="104"/>
      <c r="D4" s="104"/>
      <c r="E4" s="104"/>
    </row>
    <row r="5" spans="3:12">
      <c r="C5" s="105" t="s">
        <v>209</v>
      </c>
      <c r="D5" s="105"/>
    </row>
    <row r="6" spans="3:12">
      <c r="C6" s="105"/>
      <c r="D6" s="105"/>
    </row>
    <row r="9" spans="3:12" ht="14.45" customHeight="1">
      <c r="C9" s="106" t="s">
        <v>210</v>
      </c>
      <c r="D9" s="106"/>
      <c r="E9" s="106"/>
      <c r="F9" s="108" t="s">
        <v>211</v>
      </c>
      <c r="G9" s="109"/>
      <c r="H9" s="109"/>
      <c r="I9" s="109"/>
      <c r="J9" s="109"/>
      <c r="K9" s="110"/>
    </row>
    <row r="10" spans="3:12">
      <c r="C10" s="107"/>
      <c r="D10" s="107"/>
      <c r="E10" s="107"/>
      <c r="F10" s="111"/>
      <c r="G10" s="112"/>
      <c r="H10" s="112"/>
      <c r="I10" s="112"/>
      <c r="J10" s="112"/>
      <c r="K10" s="113"/>
    </row>
    <row r="11" spans="3:12">
      <c r="C11" s="4" t="s">
        <v>194</v>
      </c>
      <c r="D11" s="4" t="s">
        <v>195</v>
      </c>
      <c r="E11" s="4" t="s">
        <v>196</v>
      </c>
      <c r="F11" s="4"/>
      <c r="G11" s="4" t="s">
        <v>212</v>
      </c>
      <c r="H11" s="4" t="s">
        <v>213</v>
      </c>
      <c r="I11" s="4" t="s">
        <v>214</v>
      </c>
      <c r="J11" s="4"/>
      <c r="K11" s="4" t="s">
        <v>215</v>
      </c>
    </row>
    <row r="12" spans="3:12">
      <c r="C12" s="78">
        <v>1</v>
      </c>
      <c r="D12" s="78" t="s">
        <v>10</v>
      </c>
      <c r="E12" s="78" t="s">
        <v>11</v>
      </c>
      <c r="F12" s="4">
        <v>2019</v>
      </c>
      <c r="G12" s="34">
        <f t="shared" ref="G12:G56" si="0">K60</f>
        <v>5613750000000</v>
      </c>
      <c r="H12" s="34">
        <f t="shared" ref="H12:H27" si="1">M60</f>
        <v>100237569444444.44</v>
      </c>
      <c r="I12" s="35">
        <f>G12/H12</f>
        <v>5.6004450537992731E-2</v>
      </c>
      <c r="J12" s="35"/>
      <c r="K12" s="36">
        <f>I12</f>
        <v>5.6004450537992731E-2</v>
      </c>
      <c r="L12" s="35" t="s">
        <v>216</v>
      </c>
    </row>
    <row r="13" spans="3:12">
      <c r="C13" s="78"/>
      <c r="D13" s="78"/>
      <c r="E13" s="78"/>
      <c r="F13" s="4">
        <v>2020</v>
      </c>
      <c r="G13" s="34">
        <f t="shared" si="0"/>
        <v>2069394366197.1831</v>
      </c>
      <c r="H13" s="34">
        <f t="shared" si="1"/>
        <v>89881211267605.625</v>
      </c>
      <c r="I13" s="35">
        <f>G13/H13</f>
        <v>2.3023659083052657E-2</v>
      </c>
      <c r="J13" s="37"/>
      <c r="K13" s="36">
        <f t="shared" ref="K13:K56" si="2">I13</f>
        <v>2.3023659083052657E-2</v>
      </c>
      <c r="L13" s="37" t="s">
        <v>217</v>
      </c>
    </row>
    <row r="14" spans="3:12">
      <c r="C14" s="78"/>
      <c r="D14" s="78"/>
      <c r="E14" s="78"/>
      <c r="F14" s="4">
        <v>2021</v>
      </c>
      <c r="G14" s="34">
        <f t="shared" si="0"/>
        <v>13335600000000</v>
      </c>
      <c r="H14" s="34">
        <f t="shared" si="1"/>
        <v>108384800000000</v>
      </c>
      <c r="I14" s="35">
        <f t="shared" ref="I14:I56" si="3">G14/H14</f>
        <v>0.1230393929776131</v>
      </c>
      <c r="J14" s="37"/>
      <c r="K14" s="36">
        <f t="shared" si="2"/>
        <v>0.1230393929776131</v>
      </c>
      <c r="L14" s="37" t="s">
        <v>218</v>
      </c>
    </row>
    <row r="15" spans="3:12">
      <c r="C15" s="78"/>
      <c r="D15" s="78"/>
      <c r="E15" s="78"/>
      <c r="F15" s="4">
        <v>2022</v>
      </c>
      <c r="G15" s="34">
        <f t="shared" si="0"/>
        <v>38954375000000</v>
      </c>
      <c r="H15" s="34">
        <f t="shared" si="1"/>
        <v>168473546875000</v>
      </c>
      <c r="I15" s="35">
        <f t="shared" si="3"/>
        <v>0.23121953400139691</v>
      </c>
      <c r="J15" s="37"/>
      <c r="K15" s="36">
        <f t="shared" si="2"/>
        <v>0.23121953400139691</v>
      </c>
      <c r="L15" s="37" t="s">
        <v>219</v>
      </c>
    </row>
    <row r="16" spans="3:12">
      <c r="C16" s="78"/>
      <c r="D16" s="78"/>
      <c r="E16" s="78"/>
      <c r="F16" s="4">
        <v>2023</v>
      </c>
      <c r="G16" s="34">
        <f t="shared" si="0"/>
        <v>25252876923076.926</v>
      </c>
      <c r="H16" s="34">
        <f t="shared" si="1"/>
        <v>161118630769230.78</v>
      </c>
      <c r="I16" s="35">
        <f t="shared" si="3"/>
        <v>0.15673467930128121</v>
      </c>
      <c r="J16" s="38"/>
      <c r="K16" s="36">
        <f t="shared" si="2"/>
        <v>0.15673467930128121</v>
      </c>
      <c r="L16" s="38" t="s">
        <v>220</v>
      </c>
    </row>
    <row r="17" spans="3:11">
      <c r="C17" s="79">
        <v>2</v>
      </c>
      <c r="D17" s="79" t="s">
        <v>25</v>
      </c>
      <c r="E17" s="78" t="s">
        <v>26</v>
      </c>
      <c r="F17" s="4">
        <v>2019</v>
      </c>
      <c r="G17" s="34">
        <f t="shared" si="0"/>
        <v>95000472222.222214</v>
      </c>
      <c r="H17" s="34">
        <f t="shared" si="1"/>
        <v>51427858027777.773</v>
      </c>
      <c r="I17" s="35">
        <f>G17/H17</f>
        <v>1.8472570288832471E-3</v>
      </c>
      <c r="J17" s="35"/>
      <c r="K17" s="36">
        <f t="shared" si="2"/>
        <v>1.8472570288832471E-3</v>
      </c>
    </row>
    <row r="18" spans="3:11">
      <c r="C18" s="79"/>
      <c r="D18" s="79"/>
      <c r="E18" s="78"/>
      <c r="F18" s="4">
        <v>2020</v>
      </c>
      <c r="G18" s="34">
        <f t="shared" si="0"/>
        <v>-4760901323943.6621</v>
      </c>
      <c r="H18" s="34">
        <f t="shared" si="1"/>
        <v>48289441225352.109</v>
      </c>
      <c r="I18" s="35">
        <f t="shared" si="3"/>
        <v>-9.8590938373587428E-2</v>
      </c>
      <c r="J18" s="35"/>
      <c r="K18" s="36">
        <f t="shared" si="2"/>
        <v>-9.8590938373587428E-2</v>
      </c>
    </row>
    <row r="19" spans="3:11">
      <c r="C19" s="79"/>
      <c r="D19" s="79"/>
      <c r="E19" s="78"/>
      <c r="F19" s="4">
        <v>2021</v>
      </c>
      <c r="G19" s="34">
        <f t="shared" si="0"/>
        <v>2400259328571.4287</v>
      </c>
      <c r="H19" s="34">
        <f t="shared" si="1"/>
        <v>60339818371428.57</v>
      </c>
      <c r="I19" s="35">
        <f t="shared" si="3"/>
        <v>3.9779028067276588E-2</v>
      </c>
      <c r="J19" s="35"/>
      <c r="K19" s="36">
        <f t="shared" si="2"/>
        <v>3.9779028067276588E-2</v>
      </c>
    </row>
    <row r="20" spans="3:11">
      <c r="C20" s="79"/>
      <c r="D20" s="79"/>
      <c r="E20" s="78"/>
      <c r="F20" s="4">
        <v>2022</v>
      </c>
      <c r="G20" s="34">
        <f t="shared" si="0"/>
        <v>8207411578125</v>
      </c>
      <c r="H20" s="34">
        <f t="shared" si="1"/>
        <v>70125733890625</v>
      </c>
      <c r="I20" s="35">
        <f t="shared" si="3"/>
        <v>0.11703851243719014</v>
      </c>
      <c r="J20" s="35"/>
      <c r="K20" s="36">
        <f t="shared" si="2"/>
        <v>0.11703851243719014</v>
      </c>
    </row>
    <row r="21" spans="3:11">
      <c r="C21" s="79"/>
      <c r="D21" s="79"/>
      <c r="E21" s="78"/>
      <c r="F21" s="4">
        <v>2023</v>
      </c>
      <c r="G21" s="34">
        <f t="shared" si="0"/>
        <v>168053076923.07693</v>
      </c>
      <c r="H21" s="34">
        <f t="shared" si="1"/>
        <v>64656834092307.703</v>
      </c>
      <c r="I21" s="35">
        <f t="shared" si="3"/>
        <v>2.599154123184488E-3</v>
      </c>
      <c r="J21" s="35"/>
      <c r="K21" s="36">
        <f t="shared" si="2"/>
        <v>2.599154123184488E-3</v>
      </c>
    </row>
    <row r="22" spans="3:11">
      <c r="C22" s="78">
        <v>3</v>
      </c>
      <c r="D22" s="79" t="s">
        <v>43</v>
      </c>
      <c r="E22" s="78" t="s">
        <v>44</v>
      </c>
      <c r="F22" s="4">
        <v>2019</v>
      </c>
      <c r="G22" s="34">
        <f t="shared" si="0"/>
        <v>-252224333333.33334</v>
      </c>
      <c r="H22" s="34">
        <f t="shared" si="1"/>
        <v>50224487013888.891</v>
      </c>
      <c r="I22" s="35">
        <f t="shared" si="3"/>
        <v>-5.0219394627880254E-3</v>
      </c>
      <c r="J22" s="35"/>
      <c r="K22" s="36">
        <f t="shared" si="2"/>
        <v>-5.0219394627880254E-3</v>
      </c>
    </row>
    <row r="23" spans="3:11">
      <c r="C23" s="78"/>
      <c r="D23" s="79"/>
      <c r="E23" s="78"/>
      <c r="F23" s="4">
        <v>2020</v>
      </c>
      <c r="G23" s="34">
        <f t="shared" si="0"/>
        <v>-1655527154929.5774</v>
      </c>
      <c r="H23" s="34">
        <f t="shared" si="1"/>
        <v>49207082492957.742</v>
      </c>
      <c r="I23" s="35">
        <f t="shared" si="3"/>
        <v>-3.3644082742895959E-2</v>
      </c>
      <c r="J23" s="35"/>
      <c r="K23" s="36">
        <f t="shared" si="2"/>
        <v>-3.3644082742895959E-2</v>
      </c>
    </row>
    <row r="24" spans="3:11">
      <c r="C24" s="78"/>
      <c r="D24" s="79"/>
      <c r="E24" s="78"/>
      <c r="F24" s="4">
        <v>2021</v>
      </c>
      <c r="G24" s="34">
        <f t="shared" si="0"/>
        <v>824564342857.14294</v>
      </c>
      <c r="H24" s="34">
        <f t="shared" si="1"/>
        <v>52735387157142.859</v>
      </c>
      <c r="I24" s="35">
        <f t="shared" si="3"/>
        <v>1.5635882986884606E-2</v>
      </c>
      <c r="J24" s="35"/>
      <c r="K24" s="36">
        <f t="shared" si="2"/>
        <v>1.5635882986884606E-2</v>
      </c>
    </row>
    <row r="25" spans="3:11">
      <c r="C25" s="78"/>
      <c r="D25" s="79"/>
      <c r="E25" s="78"/>
      <c r="F25" s="4">
        <v>2022</v>
      </c>
      <c r="G25" s="34">
        <f t="shared" si="0"/>
        <v>7073071218750</v>
      </c>
      <c r="H25" s="34">
        <f t="shared" si="1"/>
        <v>56154250656250</v>
      </c>
      <c r="I25" s="35">
        <f t="shared" si="3"/>
        <v>0.12595789519208486</v>
      </c>
      <c r="J25" s="35"/>
      <c r="K25" s="36">
        <f t="shared" si="2"/>
        <v>0.12595789519208486</v>
      </c>
    </row>
    <row r="26" spans="3:11">
      <c r="C26" s="78"/>
      <c r="D26" s="79"/>
      <c r="E26" s="78"/>
      <c r="F26" s="4">
        <v>2023</v>
      </c>
      <c r="G26" s="34">
        <f t="shared" si="0"/>
        <v>1841289230769.231</v>
      </c>
      <c r="H26" s="34">
        <f t="shared" si="1"/>
        <v>47893882923076.93</v>
      </c>
      <c r="I26" s="35">
        <f t="shared" si="3"/>
        <v>3.844518586489537E-2</v>
      </c>
      <c r="J26" s="35"/>
      <c r="K26" s="36">
        <f t="shared" si="2"/>
        <v>3.844518586489537E-2</v>
      </c>
    </row>
    <row r="27" spans="3:11">
      <c r="C27" s="79">
        <v>4</v>
      </c>
      <c r="D27" s="79" t="s">
        <v>45</v>
      </c>
      <c r="E27" s="78" t="s">
        <v>46</v>
      </c>
      <c r="F27" s="4">
        <v>2019</v>
      </c>
      <c r="G27" s="34">
        <f t="shared" si="0"/>
        <v>1799150826000</v>
      </c>
      <c r="H27" s="34">
        <f t="shared" si="1"/>
        <v>16806878941000</v>
      </c>
      <c r="I27" s="35">
        <f t="shared" si="3"/>
        <v>0.1070484789184155</v>
      </c>
      <c r="J27" s="35"/>
      <c r="K27" s="36">
        <f t="shared" si="2"/>
        <v>0.1070484789184155</v>
      </c>
    </row>
    <row r="28" spans="3:11">
      <c r="C28" s="79"/>
      <c r="D28" s="79"/>
      <c r="E28" s="78"/>
      <c r="F28" s="4">
        <v>2020</v>
      </c>
      <c r="G28" s="34">
        <f t="shared" si="0"/>
        <v>556710245000</v>
      </c>
      <c r="H28" s="34">
        <f>M77</f>
        <v>23775564291000</v>
      </c>
      <c r="I28" s="35">
        <f t="shared" si="3"/>
        <v>2.3415227423676209E-2</v>
      </c>
      <c r="J28" s="35"/>
      <c r="K28" s="36">
        <f t="shared" si="2"/>
        <v>2.3415227423676209E-2</v>
      </c>
    </row>
    <row r="29" spans="3:11">
      <c r="C29" s="79"/>
      <c r="D29" s="79"/>
      <c r="E29" s="78"/>
      <c r="F29" s="4">
        <v>2021</v>
      </c>
      <c r="G29" s="34">
        <f t="shared" si="0"/>
        <v>6785908330000</v>
      </c>
      <c r="H29" s="34">
        <f t="shared" ref="H29:H38" si="4">M77</f>
        <v>23775564291000</v>
      </c>
      <c r="I29" s="35">
        <f t="shared" si="3"/>
        <v>0.28541523754995529</v>
      </c>
      <c r="J29" s="35"/>
      <c r="K29" s="36">
        <f t="shared" si="2"/>
        <v>0.28541523754995529</v>
      </c>
    </row>
    <row r="30" spans="3:11">
      <c r="C30" s="79"/>
      <c r="D30" s="79"/>
      <c r="E30" s="78"/>
      <c r="F30" s="4">
        <v>2022</v>
      </c>
      <c r="G30" s="34">
        <f t="shared" si="0"/>
        <v>18878316901000</v>
      </c>
      <c r="H30" s="34">
        <f t="shared" si="4"/>
        <v>41532624387000</v>
      </c>
      <c r="I30" s="35">
        <f t="shared" si="3"/>
        <v>0.45454187351832853</v>
      </c>
      <c r="J30" s="35"/>
      <c r="K30" s="36">
        <f t="shared" si="2"/>
        <v>0.45454187351832853</v>
      </c>
    </row>
    <row r="31" spans="3:11">
      <c r="C31" s="79"/>
      <c r="D31" s="79"/>
      <c r="E31" s="78"/>
      <c r="F31" s="4">
        <v>2023</v>
      </c>
      <c r="G31" s="34">
        <f t="shared" si="0"/>
        <v>7713102696000</v>
      </c>
      <c r="H31" s="34">
        <f t="shared" si="4"/>
        <v>33727849352000</v>
      </c>
      <c r="I31" s="35">
        <f t="shared" si="3"/>
        <v>0.22868646664963319</v>
      </c>
      <c r="J31" s="35"/>
      <c r="K31" s="36">
        <f t="shared" si="2"/>
        <v>0.22868646664963319</v>
      </c>
    </row>
    <row r="32" spans="3:11">
      <c r="C32" s="78">
        <v>5</v>
      </c>
      <c r="D32" s="79" t="s">
        <v>53</v>
      </c>
      <c r="E32" s="78" t="s">
        <v>54</v>
      </c>
      <c r="F32" s="4">
        <v>2019</v>
      </c>
      <c r="G32" s="34">
        <f t="shared" si="0"/>
        <v>4056888000000</v>
      </c>
      <c r="H32" s="34">
        <f t="shared" si="4"/>
        <v>26098052000000</v>
      </c>
      <c r="I32" s="35">
        <f t="shared" si="3"/>
        <v>0.15544792385270748</v>
      </c>
      <c r="J32" s="35"/>
      <c r="K32" s="36">
        <f t="shared" si="2"/>
        <v>0.15544792385270748</v>
      </c>
    </row>
    <row r="33" spans="3:11">
      <c r="C33" s="78"/>
      <c r="D33" s="79"/>
      <c r="E33" s="78"/>
      <c r="F33" s="4">
        <v>2020</v>
      </c>
      <c r="G33" s="34">
        <f t="shared" si="0"/>
        <v>2386819000000</v>
      </c>
      <c r="H33" s="34">
        <f t="shared" si="4"/>
        <v>24056755000000</v>
      </c>
      <c r="I33" s="35">
        <f t="shared" si="3"/>
        <v>9.9216166103865633E-2</v>
      </c>
      <c r="J33" s="35"/>
      <c r="K33" s="36">
        <f t="shared" si="2"/>
        <v>9.9216166103865633E-2</v>
      </c>
    </row>
    <row r="34" spans="3:11">
      <c r="C34" s="78"/>
      <c r="D34" s="79"/>
      <c r="E34" s="78"/>
      <c r="F34" s="4">
        <v>2021</v>
      </c>
      <c r="G34" s="34">
        <f t="shared" si="0"/>
        <v>7909113000000</v>
      </c>
      <c r="H34" s="34">
        <f t="shared" si="4"/>
        <v>36123703000000</v>
      </c>
      <c r="I34" s="35">
        <f t="shared" si="3"/>
        <v>0.21894524489917327</v>
      </c>
      <c r="J34" s="35"/>
      <c r="K34" s="36">
        <f t="shared" si="2"/>
        <v>0.21894524489917327</v>
      </c>
    </row>
    <row r="35" spans="3:11">
      <c r="C35" s="78"/>
      <c r="D35" s="79"/>
      <c r="E35" s="78"/>
      <c r="F35" s="4">
        <v>2022</v>
      </c>
      <c r="G35" s="34">
        <f t="shared" si="0"/>
        <v>12567582000000</v>
      </c>
      <c r="H35" s="34">
        <f t="shared" si="4"/>
        <v>45359207000000</v>
      </c>
      <c r="I35" s="35">
        <f t="shared" si="3"/>
        <v>0.27706793904046867</v>
      </c>
      <c r="J35" s="35"/>
      <c r="K35" s="36">
        <f t="shared" si="2"/>
        <v>0.27706793904046867</v>
      </c>
    </row>
    <row r="36" spans="3:11">
      <c r="C36" s="78"/>
      <c r="D36" s="79"/>
      <c r="E36" s="78"/>
      <c r="F36" s="4">
        <v>2023</v>
      </c>
      <c r="G36" s="34">
        <f t="shared" si="0"/>
        <v>6105856000000</v>
      </c>
      <c r="H36" s="34">
        <f t="shared" si="4"/>
        <v>38765189000000</v>
      </c>
      <c r="I36" s="35">
        <f t="shared" si="3"/>
        <v>0.15750873805877744</v>
      </c>
      <c r="J36" s="35"/>
      <c r="K36" s="36">
        <f t="shared" si="2"/>
        <v>0.15750873805877744</v>
      </c>
    </row>
    <row r="37" spans="3:11">
      <c r="C37" s="79">
        <v>6</v>
      </c>
      <c r="D37" s="79" t="s">
        <v>80</v>
      </c>
      <c r="E37" s="78" t="s">
        <v>79</v>
      </c>
      <c r="F37" s="4">
        <v>2019</v>
      </c>
      <c r="G37" s="34">
        <f t="shared" si="0"/>
        <v>-379827791666.66669</v>
      </c>
      <c r="H37" s="34">
        <f t="shared" si="4"/>
        <v>83424144305555.547</v>
      </c>
      <c r="I37" s="35">
        <f t="shared" si="3"/>
        <v>-4.5529719822534932E-3</v>
      </c>
      <c r="J37" s="35"/>
      <c r="K37" s="36">
        <f t="shared" si="2"/>
        <v>-4.5529719822534932E-3</v>
      </c>
    </row>
    <row r="38" spans="3:11">
      <c r="C38" s="79"/>
      <c r="D38" s="79"/>
      <c r="E38" s="78"/>
      <c r="F38" s="4">
        <v>2020</v>
      </c>
      <c r="G38" s="34">
        <f t="shared" si="0"/>
        <v>-2661628647887.3237</v>
      </c>
      <c r="H38" s="34">
        <f t="shared" si="4"/>
        <v>83110182464788.734</v>
      </c>
      <c r="I38" s="35">
        <f t="shared" si="3"/>
        <v>-3.2025301460684136E-2</v>
      </c>
      <c r="J38" s="35"/>
      <c r="K38" s="36">
        <f t="shared" si="2"/>
        <v>-3.2025301460684136E-2</v>
      </c>
    </row>
    <row r="39" spans="3:11">
      <c r="C39" s="79"/>
      <c r="D39" s="79"/>
      <c r="E39" s="78"/>
      <c r="F39" s="4">
        <v>2021</v>
      </c>
      <c r="G39" s="34">
        <f t="shared" si="0"/>
        <v>671705771428.57141</v>
      </c>
      <c r="H39" s="34">
        <f>-M87</f>
        <v>-81198344842857.141</v>
      </c>
      <c r="I39" s="35">
        <f t="shared" si="3"/>
        <v>-8.2724071867292508E-3</v>
      </c>
      <c r="J39" s="35"/>
      <c r="K39" s="36">
        <f t="shared" si="2"/>
        <v>-8.2724071867292508E-3</v>
      </c>
    </row>
    <row r="40" spans="3:11">
      <c r="C40" s="79"/>
      <c r="D40" s="79"/>
      <c r="E40" s="78"/>
      <c r="F40" s="4">
        <v>2022</v>
      </c>
      <c r="G40" s="34">
        <f t="shared" si="0"/>
        <v>8295041796875</v>
      </c>
      <c r="H40" s="34">
        <f t="shared" ref="H40:H56" si="5">M88</f>
        <v>108311028531250</v>
      </c>
      <c r="I40" s="35">
        <f t="shared" si="3"/>
        <v>7.6585384788232402E-2</v>
      </c>
      <c r="J40" s="35"/>
      <c r="K40" s="36">
        <f t="shared" si="2"/>
        <v>7.6585384788232402E-2</v>
      </c>
    </row>
    <row r="41" spans="3:11">
      <c r="C41" s="79"/>
      <c r="D41" s="79"/>
      <c r="E41" s="78"/>
      <c r="F41" s="4">
        <v>2023</v>
      </c>
      <c r="G41" s="34">
        <f t="shared" si="0"/>
        <v>5087311707692.3086</v>
      </c>
      <c r="H41" s="34">
        <f t="shared" si="5"/>
        <v>114897173369230.78</v>
      </c>
      <c r="I41" s="35">
        <f t="shared" si="3"/>
        <v>4.4277083225919285E-2</v>
      </c>
      <c r="J41" s="35"/>
      <c r="K41" s="36">
        <f t="shared" si="2"/>
        <v>4.4277083225919285E-2</v>
      </c>
    </row>
    <row r="42" spans="3:11">
      <c r="C42" s="78">
        <v>7</v>
      </c>
      <c r="D42" s="79" t="s">
        <v>94</v>
      </c>
      <c r="E42" s="78" t="s">
        <v>95</v>
      </c>
      <c r="F42" s="4">
        <v>2019</v>
      </c>
      <c r="G42" s="34">
        <f t="shared" si="0"/>
        <v>193851147000</v>
      </c>
      <c r="H42" s="34">
        <f t="shared" si="5"/>
        <v>30194907730000</v>
      </c>
      <c r="I42" s="35">
        <f t="shared" si="3"/>
        <v>6.4199946803414195E-3</v>
      </c>
      <c r="J42" s="35"/>
      <c r="K42" s="36">
        <f t="shared" si="2"/>
        <v>6.4199946803414195E-3</v>
      </c>
    </row>
    <row r="43" spans="3:11">
      <c r="C43" s="78"/>
      <c r="D43" s="79"/>
      <c r="E43" s="78"/>
      <c r="F43" s="4">
        <v>2020</v>
      </c>
      <c r="G43" s="34">
        <f t="shared" si="0"/>
        <v>1149352803000</v>
      </c>
      <c r="H43" s="34">
        <f t="shared" si="5"/>
        <v>31729512995000</v>
      </c>
      <c r="I43" s="35">
        <f t="shared" si="3"/>
        <v>3.6223461834447863E-2</v>
      </c>
      <c r="J43" s="35"/>
      <c r="K43" s="36">
        <f t="shared" si="2"/>
        <v>3.6223461834447863E-2</v>
      </c>
    </row>
    <row r="44" spans="3:11">
      <c r="C44" s="78"/>
      <c r="D44" s="79"/>
      <c r="E44" s="78"/>
      <c r="F44" s="4">
        <v>2021</v>
      </c>
      <c r="G44" s="34">
        <f t="shared" si="0"/>
        <v>1861743000000</v>
      </c>
      <c r="H44" s="34">
        <f t="shared" si="5"/>
        <v>32916154000000</v>
      </c>
      <c r="I44" s="35">
        <f t="shared" si="3"/>
        <v>5.6560161919281336E-2</v>
      </c>
      <c r="J44" s="35"/>
      <c r="K44" s="36">
        <f t="shared" si="2"/>
        <v>5.6560161919281336E-2</v>
      </c>
    </row>
    <row r="45" spans="3:11">
      <c r="C45" s="78"/>
      <c r="D45" s="79"/>
      <c r="E45" s="78"/>
      <c r="F45" s="4">
        <v>2022</v>
      </c>
      <c r="G45" s="34">
        <f t="shared" si="0"/>
        <v>3820965000000</v>
      </c>
      <c r="H45" s="34">
        <f t="shared" si="5"/>
        <v>33637271000000</v>
      </c>
      <c r="I45" s="35">
        <f t="shared" si="3"/>
        <v>0.11359319250363681</v>
      </c>
      <c r="J45" s="35"/>
      <c r="K45" s="36">
        <f t="shared" si="2"/>
        <v>0.11359319250363681</v>
      </c>
    </row>
    <row r="46" spans="3:11">
      <c r="C46" s="78"/>
      <c r="D46" s="79"/>
      <c r="E46" s="78"/>
      <c r="F46" s="4">
        <v>2023</v>
      </c>
      <c r="G46" s="34">
        <f t="shared" si="0"/>
        <v>3077648000000</v>
      </c>
      <c r="H46" s="34">
        <f t="shared" si="5"/>
        <v>42851329000000</v>
      </c>
      <c r="I46" s="35">
        <f t="shared" si="3"/>
        <v>7.1821529735985545E-2</v>
      </c>
      <c r="J46" s="35"/>
      <c r="K46" s="36">
        <f t="shared" si="2"/>
        <v>7.1821529735985545E-2</v>
      </c>
    </row>
    <row r="47" spans="3:11">
      <c r="C47" s="79">
        <v>8</v>
      </c>
      <c r="D47" s="79" t="s">
        <v>108</v>
      </c>
      <c r="E47" s="78" t="s">
        <v>109</v>
      </c>
      <c r="F47" s="4">
        <v>2019</v>
      </c>
      <c r="G47" s="34">
        <f t="shared" si="0"/>
        <v>797687800000</v>
      </c>
      <c r="H47" s="34">
        <f t="shared" si="5"/>
        <v>30888695136000</v>
      </c>
      <c r="I47" s="35">
        <f t="shared" si="3"/>
        <v>2.5824587166529897E-2</v>
      </c>
      <c r="J47" s="35"/>
      <c r="K47" s="36">
        <f t="shared" si="2"/>
        <v>2.5824587166529897E-2</v>
      </c>
    </row>
    <row r="48" spans="3:11">
      <c r="C48" s="79"/>
      <c r="D48" s="79"/>
      <c r="E48" s="78"/>
      <c r="F48" s="4">
        <v>2020</v>
      </c>
      <c r="G48" s="34">
        <f t="shared" si="0"/>
        <v>1163110036000</v>
      </c>
      <c r="H48" s="34">
        <f t="shared" si="5"/>
        <v>32507056952000</v>
      </c>
      <c r="I48" s="35">
        <f t="shared" si="3"/>
        <v>3.5780231896029566E-2</v>
      </c>
      <c r="J48" s="35"/>
      <c r="K48" s="36">
        <f t="shared" si="2"/>
        <v>3.5780231896029566E-2</v>
      </c>
    </row>
    <row r="49" spans="1:13">
      <c r="C49" s="79"/>
      <c r="D49" s="79"/>
      <c r="E49" s="78"/>
      <c r="F49" s="4">
        <v>2021</v>
      </c>
      <c r="G49" s="34">
        <f t="shared" si="0"/>
        <v>2366088987000</v>
      </c>
      <c r="H49" s="34">
        <f t="shared" si="5"/>
        <v>35289728388000</v>
      </c>
      <c r="I49" s="35">
        <f t="shared" si="3"/>
        <v>6.7047526152243506E-2</v>
      </c>
      <c r="J49" s="35"/>
      <c r="K49" s="36">
        <f t="shared" si="2"/>
        <v>6.7047526152243506E-2</v>
      </c>
    </row>
    <row r="50" spans="1:13">
      <c r="C50" s="79"/>
      <c r="D50" s="79"/>
      <c r="E50" s="78"/>
      <c r="F50" s="4">
        <v>2022</v>
      </c>
      <c r="G50" s="34">
        <f t="shared" si="0"/>
        <v>3120844773000</v>
      </c>
      <c r="H50" s="34">
        <f t="shared" si="5"/>
        <v>41394840468000</v>
      </c>
      <c r="I50" s="35">
        <f t="shared" si="3"/>
        <v>7.5392119832242088E-2</v>
      </c>
      <c r="J50" s="35"/>
      <c r="K50" s="36">
        <f t="shared" si="2"/>
        <v>7.5392119832242088E-2</v>
      </c>
    </row>
    <row r="51" spans="1:13">
      <c r="C51" s="79"/>
      <c r="D51" s="79"/>
      <c r="E51" s="78"/>
      <c r="F51" s="4">
        <v>2023</v>
      </c>
      <c r="G51" s="34">
        <f t="shared" si="0"/>
        <v>4229132944000</v>
      </c>
      <c r="H51" s="34">
        <f t="shared" si="5"/>
        <v>45107200584000</v>
      </c>
      <c r="I51" s="35">
        <f t="shared" si="3"/>
        <v>9.375737995809294E-2</v>
      </c>
      <c r="J51" s="35"/>
      <c r="K51" s="36">
        <f t="shared" si="2"/>
        <v>9.375737995809294E-2</v>
      </c>
    </row>
    <row r="52" spans="1:13">
      <c r="C52" s="78">
        <v>9</v>
      </c>
      <c r="D52" s="79" t="s">
        <v>114</v>
      </c>
      <c r="E52" s="78" t="s">
        <v>115</v>
      </c>
      <c r="F52" s="4">
        <v>2019</v>
      </c>
      <c r="G52" s="34">
        <f t="shared" si="0"/>
        <v>-611284000000</v>
      </c>
      <c r="H52" s="34">
        <f t="shared" si="5"/>
        <v>20361278000000</v>
      </c>
      <c r="I52" s="35">
        <f t="shared" si="3"/>
        <v>-3.0021887624146187E-2</v>
      </c>
      <c r="J52" s="35"/>
      <c r="K52" s="36">
        <f t="shared" si="2"/>
        <v>-3.0021887624146187E-2</v>
      </c>
    </row>
    <row r="53" spans="1:13">
      <c r="C53" s="78"/>
      <c r="D53" s="79"/>
      <c r="E53" s="78"/>
      <c r="F53" s="4">
        <v>2020</v>
      </c>
      <c r="G53" s="34">
        <f t="shared" si="0"/>
        <v>-340599000000</v>
      </c>
      <c r="H53" s="34">
        <f t="shared" si="5"/>
        <v>14517700000000</v>
      </c>
      <c r="I53" s="35">
        <f t="shared" si="3"/>
        <v>-2.3460947670774297E-2</v>
      </c>
      <c r="J53" s="35"/>
      <c r="K53" s="36">
        <f t="shared" si="2"/>
        <v>-2.3460947670774297E-2</v>
      </c>
    </row>
    <row r="54" spans="1:13">
      <c r="C54" s="78"/>
      <c r="D54" s="79"/>
      <c r="E54" s="78"/>
      <c r="F54" s="4">
        <v>2021</v>
      </c>
      <c r="G54" s="34">
        <f t="shared" si="0"/>
        <v>1302795000000</v>
      </c>
      <c r="H54" s="34">
        <f t="shared" si="5"/>
        <v>14690989000000</v>
      </c>
      <c r="I54" s="35">
        <f t="shared" si="3"/>
        <v>8.8679870361348709E-2</v>
      </c>
      <c r="J54" s="35"/>
      <c r="K54" s="36">
        <f t="shared" si="2"/>
        <v>8.8679870361348709E-2</v>
      </c>
    </row>
    <row r="55" spans="1:13">
      <c r="C55" s="78"/>
      <c r="D55" s="79"/>
      <c r="E55" s="78"/>
      <c r="F55" s="4">
        <v>2022</v>
      </c>
      <c r="G55" s="34">
        <f t="shared" si="0"/>
        <v>1041484000000</v>
      </c>
      <c r="H55" s="34">
        <f t="shared" si="5"/>
        <v>13066976000000</v>
      </c>
      <c r="I55" s="35">
        <f t="shared" si="3"/>
        <v>7.9703521304393607E-2</v>
      </c>
      <c r="J55" s="35"/>
      <c r="K55" s="36">
        <f t="shared" si="2"/>
        <v>7.9703521304393607E-2</v>
      </c>
    </row>
    <row r="56" spans="1:13">
      <c r="C56" s="78"/>
      <c r="D56" s="79"/>
      <c r="E56" s="78"/>
      <c r="F56" s="4">
        <v>2023</v>
      </c>
      <c r="G56" s="34">
        <f t="shared" si="0"/>
        <v>-449690000000</v>
      </c>
      <c r="H56" s="34">
        <f t="shared" si="5"/>
        <v>12853277000000</v>
      </c>
      <c r="I56" s="35">
        <f t="shared" si="3"/>
        <v>-3.4986408524456447E-2</v>
      </c>
      <c r="J56" s="35"/>
      <c r="K56" s="36">
        <f t="shared" si="2"/>
        <v>-3.4986408524456447E-2</v>
      </c>
    </row>
    <row r="59" spans="1:13">
      <c r="A59" s="4" t="s">
        <v>194</v>
      </c>
      <c r="B59" s="4" t="s">
        <v>195</v>
      </c>
      <c r="C59" s="4" t="s">
        <v>196</v>
      </c>
      <c r="D59" s="4" t="s">
        <v>221</v>
      </c>
      <c r="E59" s="4" t="s">
        <v>222</v>
      </c>
      <c r="F59" s="4" t="s">
        <v>223</v>
      </c>
      <c r="G59" s="28" t="s">
        <v>224</v>
      </c>
      <c r="H59" s="28" t="s">
        <v>225</v>
      </c>
      <c r="I59" s="39" t="s">
        <v>226</v>
      </c>
      <c r="J59" s="39"/>
      <c r="K59" s="40" t="s">
        <v>227</v>
      </c>
      <c r="L59" s="4" t="s">
        <v>228</v>
      </c>
      <c r="M59" s="40" t="s">
        <v>229</v>
      </c>
    </row>
    <row r="60" spans="1:13">
      <c r="A60" s="78">
        <v>1</v>
      </c>
      <c r="B60" s="78" t="s">
        <v>10</v>
      </c>
      <c r="C60" s="78" t="s">
        <v>11</v>
      </c>
      <c r="D60" s="4">
        <v>2019</v>
      </c>
      <c r="E60" s="78" t="s">
        <v>230</v>
      </c>
      <c r="F60" s="41" t="s">
        <v>231</v>
      </c>
      <c r="G60" s="41">
        <v>1</v>
      </c>
      <c r="H60" s="42">
        <f>G60/F60</f>
        <v>13888.888888888889</v>
      </c>
      <c r="I60" s="43">
        <v>404190000</v>
      </c>
      <c r="J60" s="43"/>
      <c r="K60" s="44">
        <f>I60*H60</f>
        <v>5613750000000</v>
      </c>
      <c r="L60" s="45">
        <v>7217105000</v>
      </c>
      <c r="M60" s="44">
        <f t="shared" ref="M60:M68" si="6">H60*L60</f>
        <v>100237569444444.44</v>
      </c>
    </row>
    <row r="61" spans="1:13">
      <c r="A61" s="78"/>
      <c r="B61" s="78"/>
      <c r="C61" s="78"/>
      <c r="D61" s="4">
        <v>2020</v>
      </c>
      <c r="E61" s="78"/>
      <c r="F61" s="41" t="s">
        <v>232</v>
      </c>
      <c r="G61" s="4">
        <v>1</v>
      </c>
      <c r="H61" s="42">
        <f t="shared" ref="H61:H73" si="7">G61/F61</f>
        <v>14084.507042253521</v>
      </c>
      <c r="I61" s="43">
        <v>146927000</v>
      </c>
      <c r="J61" s="43"/>
      <c r="K61" s="44">
        <f>I61*H61</f>
        <v>2069394366197.1831</v>
      </c>
      <c r="L61" s="46">
        <v>6381566000</v>
      </c>
      <c r="M61" s="44">
        <f t="shared" si="6"/>
        <v>89881211267605.625</v>
      </c>
    </row>
    <row r="62" spans="1:13">
      <c r="A62" s="78"/>
      <c r="B62" s="78"/>
      <c r="C62" s="78"/>
      <c r="D62" s="4">
        <v>2021</v>
      </c>
      <c r="E62" s="78"/>
      <c r="F62" s="41" t="s">
        <v>233</v>
      </c>
      <c r="G62" s="4">
        <v>1</v>
      </c>
      <c r="H62" s="42">
        <f t="shared" si="7"/>
        <v>14285.714285714286</v>
      </c>
      <c r="I62" s="43">
        <v>933492000</v>
      </c>
      <c r="J62" s="43"/>
      <c r="K62" s="44">
        <f t="shared" ref="K62:K68" si="8">I62*H62</f>
        <v>13335600000000</v>
      </c>
      <c r="L62" s="46">
        <v>7586936000</v>
      </c>
      <c r="M62" s="44">
        <f t="shared" si="6"/>
        <v>108384800000000</v>
      </c>
    </row>
    <row r="63" spans="1:13">
      <c r="A63" s="78"/>
      <c r="B63" s="78"/>
      <c r="C63" s="78"/>
      <c r="D63" s="4">
        <v>2022</v>
      </c>
      <c r="E63" s="78"/>
      <c r="F63" s="41" t="s">
        <v>234</v>
      </c>
      <c r="G63" s="4">
        <v>1</v>
      </c>
      <c r="H63" s="42">
        <f t="shared" si="7"/>
        <v>15625</v>
      </c>
      <c r="I63" s="43">
        <v>2493080000</v>
      </c>
      <c r="J63" s="43"/>
      <c r="K63" s="44">
        <f t="shared" si="8"/>
        <v>38954375000000</v>
      </c>
      <c r="L63" s="46">
        <v>10782307000</v>
      </c>
      <c r="M63" s="44">
        <f t="shared" si="6"/>
        <v>168473546875000</v>
      </c>
    </row>
    <row r="64" spans="1:13">
      <c r="A64" s="78"/>
      <c r="B64" s="78"/>
      <c r="C64" s="78"/>
      <c r="D64" s="4">
        <v>2023</v>
      </c>
      <c r="E64" s="78"/>
      <c r="F64" s="41" t="s">
        <v>235</v>
      </c>
      <c r="G64" s="4">
        <v>1</v>
      </c>
      <c r="H64" s="42">
        <f t="shared" si="7"/>
        <v>15384.615384615387</v>
      </c>
      <c r="I64" s="43">
        <v>1641437000</v>
      </c>
      <c r="J64" s="43"/>
      <c r="K64" s="44">
        <f t="shared" si="8"/>
        <v>25252876923076.926</v>
      </c>
      <c r="L64" s="46">
        <v>10472711000</v>
      </c>
      <c r="M64" s="44">
        <f t="shared" si="6"/>
        <v>161118630769230.78</v>
      </c>
    </row>
    <row r="65" spans="1:13">
      <c r="A65" s="79">
        <v>2</v>
      </c>
      <c r="B65" s="79" t="s">
        <v>25</v>
      </c>
      <c r="C65" s="78" t="s">
        <v>26</v>
      </c>
      <c r="D65" s="4">
        <v>2019</v>
      </c>
      <c r="E65" s="78" t="s">
        <v>230</v>
      </c>
      <c r="F65" s="41" t="s">
        <v>231</v>
      </c>
      <c r="G65" s="41">
        <v>1</v>
      </c>
      <c r="H65" s="42">
        <f t="shared" si="7"/>
        <v>13888.888888888889</v>
      </c>
      <c r="I65" s="43">
        <v>6840034</v>
      </c>
      <c r="J65" s="43"/>
      <c r="K65" s="44">
        <f t="shared" si="8"/>
        <v>95000472222.222214</v>
      </c>
      <c r="L65" s="46">
        <v>3702805778</v>
      </c>
      <c r="M65" s="44">
        <f t="shared" si="6"/>
        <v>51427858027777.773</v>
      </c>
    </row>
    <row r="66" spans="1:13">
      <c r="A66" s="79"/>
      <c r="B66" s="79"/>
      <c r="C66" s="78"/>
      <c r="D66" s="4">
        <v>2020</v>
      </c>
      <c r="E66" s="78"/>
      <c r="F66" s="41" t="s">
        <v>232</v>
      </c>
      <c r="G66" s="4">
        <v>1</v>
      </c>
      <c r="H66" s="42">
        <f t="shared" si="7"/>
        <v>14084.507042253521</v>
      </c>
      <c r="I66" s="43">
        <v>-338023994</v>
      </c>
      <c r="J66" s="43"/>
      <c r="K66" s="44">
        <f t="shared" si="8"/>
        <v>-4760901323943.6621</v>
      </c>
      <c r="L66" s="46">
        <v>3428550327</v>
      </c>
      <c r="M66" s="44">
        <f t="shared" si="6"/>
        <v>48289441225352.109</v>
      </c>
    </row>
    <row r="67" spans="1:13">
      <c r="A67" s="79"/>
      <c r="B67" s="79"/>
      <c r="C67" s="78"/>
      <c r="D67" s="4">
        <v>2021</v>
      </c>
      <c r="E67" s="78"/>
      <c r="F67" s="41" t="s">
        <v>233</v>
      </c>
      <c r="G67" s="4">
        <v>1</v>
      </c>
      <c r="H67" s="42">
        <f t="shared" si="7"/>
        <v>14285.714285714286</v>
      </c>
      <c r="I67" s="43">
        <v>168018153</v>
      </c>
      <c r="J67" s="43"/>
      <c r="K67" s="44">
        <f t="shared" si="8"/>
        <v>2400259328571.4287</v>
      </c>
      <c r="L67" s="46">
        <v>4223787286</v>
      </c>
      <c r="M67" s="44">
        <f>H67*L67</f>
        <v>60339818371428.57</v>
      </c>
    </row>
    <row r="68" spans="1:13">
      <c r="A68" s="79"/>
      <c r="B68" s="79"/>
      <c r="C68" s="78"/>
      <c r="D68" s="4">
        <v>2022</v>
      </c>
      <c r="E68" s="78"/>
      <c r="F68" s="41" t="s">
        <v>234</v>
      </c>
      <c r="G68" s="4">
        <v>1</v>
      </c>
      <c r="H68" s="42">
        <f t="shared" si="7"/>
        <v>15625</v>
      </c>
      <c r="I68" s="43">
        <v>525274341</v>
      </c>
      <c r="J68" s="43"/>
      <c r="K68" s="44">
        <f t="shared" si="8"/>
        <v>8207411578125</v>
      </c>
      <c r="L68" s="46">
        <v>4488046969</v>
      </c>
      <c r="M68" s="44">
        <f t="shared" si="6"/>
        <v>70125733890625</v>
      </c>
    </row>
    <row r="69" spans="1:13">
      <c r="A69" s="79"/>
      <c r="B69" s="79"/>
      <c r="C69" s="78"/>
      <c r="D69" s="4">
        <v>2023</v>
      </c>
      <c r="E69" s="78"/>
      <c r="F69" s="41" t="s">
        <v>235</v>
      </c>
      <c r="G69" s="4">
        <v>1</v>
      </c>
      <c r="H69" s="42">
        <f t="shared" si="7"/>
        <v>15384.615384615387</v>
      </c>
      <c r="I69" s="43">
        <v>10923450</v>
      </c>
      <c r="J69" s="43"/>
      <c r="K69" s="44">
        <f>I69*H69</f>
        <v>168053076923.07693</v>
      </c>
      <c r="L69" s="46">
        <v>4202694216</v>
      </c>
      <c r="M69" s="44">
        <f>H69*L69</f>
        <v>64656834092307.703</v>
      </c>
    </row>
    <row r="70" spans="1:13">
      <c r="A70" s="78">
        <v>3</v>
      </c>
      <c r="B70" s="79" t="s">
        <v>43</v>
      </c>
      <c r="C70" s="78" t="s">
        <v>44</v>
      </c>
      <c r="D70" s="4">
        <v>2019</v>
      </c>
      <c r="E70" s="78" t="s">
        <v>230</v>
      </c>
      <c r="F70" s="41" t="s">
        <v>231</v>
      </c>
      <c r="G70" s="41">
        <v>1</v>
      </c>
      <c r="H70" s="42">
        <f t="shared" si="7"/>
        <v>13888.888888888889</v>
      </c>
      <c r="I70" s="43">
        <v>-18160152</v>
      </c>
      <c r="J70" s="43"/>
      <c r="K70" s="47">
        <f>H70*I70</f>
        <v>-252224333333.33334</v>
      </c>
      <c r="L70" s="46">
        <v>3616163065</v>
      </c>
      <c r="M70" s="44">
        <f>H70*L70</f>
        <v>50224487013888.891</v>
      </c>
    </row>
    <row r="71" spans="1:13">
      <c r="A71" s="78"/>
      <c r="B71" s="79"/>
      <c r="C71" s="78"/>
      <c r="D71" s="4">
        <v>2020</v>
      </c>
      <c r="E71" s="78"/>
      <c r="F71" s="41" t="s">
        <v>232</v>
      </c>
      <c r="G71" s="4">
        <v>1</v>
      </c>
      <c r="H71" s="42">
        <f t="shared" si="7"/>
        <v>14084.507042253521</v>
      </c>
      <c r="I71" s="43">
        <v>-117542428</v>
      </c>
      <c r="J71" s="43"/>
      <c r="K71" s="47">
        <f>H71*I71</f>
        <v>-1655527154929.5774</v>
      </c>
      <c r="L71" s="46">
        <v>3493702857</v>
      </c>
      <c r="M71" s="44">
        <f>H71*L71</f>
        <v>49207082492957.742</v>
      </c>
    </row>
    <row r="72" spans="1:13">
      <c r="A72" s="78"/>
      <c r="B72" s="79"/>
      <c r="C72" s="78"/>
      <c r="D72" s="4">
        <v>2021</v>
      </c>
      <c r="E72" s="78"/>
      <c r="F72" s="41" t="s">
        <v>233</v>
      </c>
      <c r="G72" s="4">
        <v>1</v>
      </c>
      <c r="H72" s="42">
        <f t="shared" si="7"/>
        <v>14285.714285714286</v>
      </c>
      <c r="I72" s="43">
        <v>57719504</v>
      </c>
      <c r="J72" s="43"/>
      <c r="K72" s="44">
        <f>I72*H72</f>
        <v>824564342857.14294</v>
      </c>
      <c r="L72" s="46">
        <v>3691477101</v>
      </c>
      <c r="M72" s="44">
        <f>L72*H72</f>
        <v>52735387157142.859</v>
      </c>
    </row>
    <row r="73" spans="1:13">
      <c r="A73" s="78"/>
      <c r="B73" s="79"/>
      <c r="C73" s="78"/>
      <c r="D73" s="4">
        <v>2022</v>
      </c>
      <c r="E73" s="78"/>
      <c r="F73" s="41" t="s">
        <v>234</v>
      </c>
      <c r="G73" s="4">
        <v>1</v>
      </c>
      <c r="H73" s="42">
        <f t="shared" si="7"/>
        <v>15625</v>
      </c>
      <c r="I73" s="43">
        <v>452676558</v>
      </c>
      <c r="J73" s="43"/>
      <c r="K73" s="44">
        <f>I73*H73</f>
        <v>7073071218750</v>
      </c>
      <c r="L73" s="46">
        <v>3593872042</v>
      </c>
      <c r="M73" s="44">
        <f>L73*H73</f>
        <v>56154250656250</v>
      </c>
    </row>
    <row r="74" spans="1:13">
      <c r="A74" s="78"/>
      <c r="B74" s="79"/>
      <c r="C74" s="78"/>
      <c r="D74" s="4">
        <v>2023</v>
      </c>
      <c r="E74" s="78"/>
      <c r="F74" s="41" t="s">
        <v>235</v>
      </c>
      <c r="G74" s="4">
        <v>1</v>
      </c>
      <c r="H74" s="42">
        <f>G74/F74</f>
        <v>15384.615384615387</v>
      </c>
      <c r="I74" s="43">
        <v>119683800</v>
      </c>
      <c r="J74" s="43"/>
      <c r="K74" s="44">
        <f>H74*I74</f>
        <v>1841289230769.231</v>
      </c>
      <c r="L74" s="46">
        <v>3113102390</v>
      </c>
      <c r="M74" s="44">
        <f>H74*L74</f>
        <v>47893882923076.93</v>
      </c>
    </row>
    <row r="75" spans="1:13">
      <c r="A75" s="79">
        <v>4</v>
      </c>
      <c r="B75" s="79" t="s">
        <v>45</v>
      </c>
      <c r="C75" s="78" t="s">
        <v>46</v>
      </c>
      <c r="D75" s="4">
        <v>2019</v>
      </c>
      <c r="E75" s="79" t="s">
        <v>236</v>
      </c>
      <c r="F75" s="48" t="s">
        <v>237</v>
      </c>
      <c r="G75" s="4">
        <v>1</v>
      </c>
      <c r="H75" s="42">
        <v>13901</v>
      </c>
      <c r="I75" s="43">
        <v>129426000</v>
      </c>
      <c r="J75" s="43"/>
      <c r="K75" s="44">
        <f>I75*H75</f>
        <v>1799150826000</v>
      </c>
      <c r="L75" s="43">
        <v>1209041000</v>
      </c>
      <c r="M75" s="44">
        <f>L75*H75</f>
        <v>16806878941000</v>
      </c>
    </row>
    <row r="76" spans="1:13">
      <c r="A76" s="79"/>
      <c r="B76" s="79"/>
      <c r="C76" s="78"/>
      <c r="D76" s="4">
        <v>2020</v>
      </c>
      <c r="E76" s="79"/>
      <c r="F76" s="48" t="s">
        <v>237</v>
      </c>
      <c r="G76" s="4">
        <v>1</v>
      </c>
      <c r="H76" s="34">
        <v>14105</v>
      </c>
      <c r="I76" s="43">
        <v>39469000</v>
      </c>
      <c r="J76" s="43"/>
      <c r="K76" s="44">
        <f>H76*I76</f>
        <v>556710245000</v>
      </c>
      <c r="L76" s="49">
        <v>1158629000</v>
      </c>
      <c r="M76" s="44">
        <f>L76*H76</f>
        <v>16342462045000</v>
      </c>
    </row>
    <row r="77" spans="1:13">
      <c r="A77" s="79"/>
      <c r="B77" s="79"/>
      <c r="C77" s="78"/>
      <c r="D77" s="4">
        <v>2021</v>
      </c>
      <c r="E77" s="79"/>
      <c r="F77" s="48" t="s">
        <v>237</v>
      </c>
      <c r="G77" s="4">
        <v>1</v>
      </c>
      <c r="H77" s="34">
        <v>14269</v>
      </c>
      <c r="I77" s="43">
        <v>475570000</v>
      </c>
      <c r="J77" s="43"/>
      <c r="K77" s="44">
        <f>H77*I77</f>
        <v>6785908330000</v>
      </c>
      <c r="L77" s="49">
        <v>1666239000</v>
      </c>
      <c r="M77" s="44">
        <f>L77*H77</f>
        <v>23775564291000</v>
      </c>
    </row>
    <row r="78" spans="1:13">
      <c r="A78" s="79"/>
      <c r="B78" s="79"/>
      <c r="C78" s="78"/>
      <c r="D78" s="4">
        <v>2022</v>
      </c>
      <c r="E78" s="79"/>
      <c r="F78" s="48" t="s">
        <v>237</v>
      </c>
      <c r="G78" s="4">
        <v>1</v>
      </c>
      <c r="H78" s="34">
        <v>15731</v>
      </c>
      <c r="I78" s="49">
        <v>1200071000</v>
      </c>
      <c r="J78" s="49"/>
      <c r="K78" s="44">
        <f>H78*I78</f>
        <v>18878316901000</v>
      </c>
      <c r="L78" s="43">
        <v>2640177000</v>
      </c>
      <c r="M78" s="44">
        <f>L78*H78</f>
        <v>41532624387000</v>
      </c>
    </row>
    <row r="79" spans="1:13">
      <c r="A79" s="79"/>
      <c r="B79" s="79"/>
      <c r="C79" s="78"/>
      <c r="D79" s="4">
        <v>2023</v>
      </c>
      <c r="E79" s="79"/>
      <c r="F79" s="48" t="s">
        <v>237</v>
      </c>
      <c r="G79" s="4">
        <v>1</v>
      </c>
      <c r="H79" s="50">
        <v>15416</v>
      </c>
      <c r="I79" s="49">
        <v>500331000</v>
      </c>
      <c r="J79" s="49"/>
      <c r="K79" s="44">
        <f>H79*I79</f>
        <v>7713102696000</v>
      </c>
      <c r="L79" s="43">
        <v>2187847000</v>
      </c>
      <c r="M79" s="44">
        <f>L79*H79</f>
        <v>33727849352000</v>
      </c>
    </row>
    <row r="80" spans="1:13">
      <c r="A80" s="78">
        <v>5</v>
      </c>
      <c r="B80" s="79" t="s">
        <v>53</v>
      </c>
      <c r="C80" s="78" t="s">
        <v>54</v>
      </c>
      <c r="D80" s="4">
        <v>2019</v>
      </c>
      <c r="E80" s="78" t="s">
        <v>238</v>
      </c>
      <c r="F80" s="48" t="s">
        <v>237</v>
      </c>
      <c r="G80" s="4" t="s">
        <v>237</v>
      </c>
      <c r="H80" s="4" t="s">
        <v>237</v>
      </c>
      <c r="I80" s="4" t="s">
        <v>237</v>
      </c>
      <c r="J80" s="4"/>
      <c r="K80" s="44">
        <v>4056888000000</v>
      </c>
      <c r="L80" s="4" t="s">
        <v>237</v>
      </c>
      <c r="M80" s="44">
        <v>26098052000000</v>
      </c>
    </row>
    <row r="81" spans="1:13">
      <c r="A81" s="78"/>
      <c r="B81" s="79"/>
      <c r="C81" s="78"/>
      <c r="D81" s="4">
        <v>2020</v>
      </c>
      <c r="E81" s="78"/>
      <c r="F81" s="48" t="s">
        <v>237</v>
      </c>
      <c r="G81" s="4" t="s">
        <v>237</v>
      </c>
      <c r="H81" s="4" t="s">
        <v>237</v>
      </c>
      <c r="I81" s="4" t="s">
        <v>237</v>
      </c>
      <c r="J81" s="4"/>
      <c r="K81" s="44">
        <v>2386819000000</v>
      </c>
      <c r="L81" s="4" t="s">
        <v>237</v>
      </c>
      <c r="M81" s="44">
        <v>24056755000000</v>
      </c>
    </row>
    <row r="82" spans="1:13">
      <c r="A82" s="78"/>
      <c r="B82" s="79"/>
      <c r="C82" s="78"/>
      <c r="D82" s="4">
        <v>2021</v>
      </c>
      <c r="E82" s="78"/>
      <c r="F82" s="48" t="s">
        <v>237</v>
      </c>
      <c r="G82" s="4" t="s">
        <v>237</v>
      </c>
      <c r="H82" s="4" t="s">
        <v>237</v>
      </c>
      <c r="I82" s="4" t="s">
        <v>237</v>
      </c>
      <c r="J82" s="4"/>
      <c r="K82" s="44">
        <v>7909113000000</v>
      </c>
      <c r="L82" s="4" t="s">
        <v>237</v>
      </c>
      <c r="M82" s="44">
        <v>36123703000000</v>
      </c>
    </row>
    <row r="83" spans="1:13">
      <c r="A83" s="78"/>
      <c r="B83" s="79"/>
      <c r="C83" s="78"/>
      <c r="D83" s="4">
        <v>2022</v>
      </c>
      <c r="E83" s="78"/>
      <c r="F83" s="48" t="s">
        <v>237</v>
      </c>
      <c r="G83" s="4" t="s">
        <v>237</v>
      </c>
      <c r="H83" s="4" t="s">
        <v>237</v>
      </c>
      <c r="I83" s="4" t="s">
        <v>237</v>
      </c>
      <c r="J83" s="4"/>
      <c r="K83" s="44">
        <v>12567582000000</v>
      </c>
      <c r="L83" s="4" t="s">
        <v>237</v>
      </c>
      <c r="M83" s="44">
        <v>45359207000000</v>
      </c>
    </row>
    <row r="84" spans="1:13">
      <c r="A84" s="78"/>
      <c r="B84" s="79"/>
      <c r="C84" s="78"/>
      <c r="D84" s="4">
        <v>2023</v>
      </c>
      <c r="E84" s="78"/>
      <c r="F84" s="48" t="s">
        <v>237</v>
      </c>
      <c r="G84" s="4" t="s">
        <v>237</v>
      </c>
      <c r="H84" s="4" t="s">
        <v>237</v>
      </c>
      <c r="I84" s="4" t="s">
        <v>237</v>
      </c>
      <c r="J84" s="4"/>
      <c r="K84" s="44">
        <v>6105856000000</v>
      </c>
      <c r="L84" s="4" t="s">
        <v>237</v>
      </c>
      <c r="M84" s="44">
        <v>38765189000000</v>
      </c>
    </row>
    <row r="85" spans="1:13" ht="14.45" customHeight="1">
      <c r="A85" s="79">
        <v>6</v>
      </c>
      <c r="B85" s="79" t="s">
        <v>80</v>
      </c>
      <c r="C85" s="78" t="s">
        <v>79</v>
      </c>
      <c r="D85" s="4">
        <v>2019</v>
      </c>
      <c r="E85" s="78" t="s">
        <v>230</v>
      </c>
      <c r="F85" s="41" t="s">
        <v>231</v>
      </c>
      <c r="G85" s="41">
        <v>1</v>
      </c>
      <c r="H85" s="42">
        <f>G85/F85</f>
        <v>13888.888888888889</v>
      </c>
      <c r="I85" s="49">
        <v>-27347601</v>
      </c>
      <c r="J85" s="49"/>
      <c r="K85" s="44">
        <f>I85*H85</f>
        <v>-379827791666.66669</v>
      </c>
      <c r="L85" s="43">
        <v>6006538390</v>
      </c>
      <c r="M85" s="44">
        <f>L85*H85</f>
        <v>83424144305555.547</v>
      </c>
    </row>
    <row r="86" spans="1:13">
      <c r="A86" s="79"/>
      <c r="B86" s="79"/>
      <c r="C86" s="78"/>
      <c r="D86" s="4">
        <v>2020</v>
      </c>
      <c r="E86" s="78"/>
      <c r="F86" s="41" t="s">
        <v>232</v>
      </c>
      <c r="G86" s="4">
        <v>1</v>
      </c>
      <c r="H86" s="42">
        <f t="shared" ref="H86:H89" si="9">G86/F86</f>
        <v>14084.507042253521</v>
      </c>
      <c r="I86" s="49">
        <v>-188975634</v>
      </c>
      <c r="J86" s="49"/>
      <c r="K86" s="44">
        <f>I86*H86</f>
        <v>-2661628647887.3237</v>
      </c>
      <c r="L86" s="43">
        <v>5900822955</v>
      </c>
      <c r="M86" s="44">
        <f>L86*H86</f>
        <v>83110182464788.734</v>
      </c>
    </row>
    <row r="87" spans="1:13">
      <c r="A87" s="79"/>
      <c r="B87" s="79"/>
      <c r="C87" s="78"/>
      <c r="D87" s="4">
        <v>2021</v>
      </c>
      <c r="E87" s="78"/>
      <c r="F87" s="41" t="s">
        <v>233</v>
      </c>
      <c r="G87" s="4">
        <v>1</v>
      </c>
      <c r="H87" s="42">
        <f t="shared" si="9"/>
        <v>14285.714285714286</v>
      </c>
      <c r="I87" s="49">
        <v>47019404</v>
      </c>
      <c r="J87" s="49"/>
      <c r="K87" s="44">
        <f>I87*H87</f>
        <v>671705771428.57141</v>
      </c>
      <c r="L87" s="49">
        <v>5683884139</v>
      </c>
      <c r="M87" s="44">
        <f>L87*H87</f>
        <v>81198344842857.141</v>
      </c>
    </row>
    <row r="88" spans="1:13">
      <c r="A88" s="79"/>
      <c r="B88" s="79"/>
      <c r="C88" s="78"/>
      <c r="D88" s="4">
        <v>2022</v>
      </c>
      <c r="E88" s="78"/>
      <c r="F88" s="41" t="s">
        <v>234</v>
      </c>
      <c r="G88" s="4">
        <v>1</v>
      </c>
      <c r="H88" s="42">
        <f t="shared" si="9"/>
        <v>15625</v>
      </c>
      <c r="I88" s="49">
        <v>530882675</v>
      </c>
      <c r="J88" s="49"/>
      <c r="K88" s="44">
        <f>I88*H88</f>
        <v>8295041796875</v>
      </c>
      <c r="L88" s="49">
        <v>6931905826</v>
      </c>
      <c r="M88" s="44">
        <f>L88*H88</f>
        <v>108311028531250</v>
      </c>
    </row>
    <row r="89" spans="1:13">
      <c r="A89" s="79"/>
      <c r="B89" s="79"/>
      <c r="C89" s="78"/>
      <c r="D89" s="4">
        <v>2023</v>
      </c>
      <c r="E89" s="78"/>
      <c r="F89" s="41" t="s">
        <v>235</v>
      </c>
      <c r="G89" s="4">
        <v>1</v>
      </c>
      <c r="H89" s="42">
        <f t="shared" si="9"/>
        <v>15384.615384615387</v>
      </c>
      <c r="I89" s="49">
        <v>330675261</v>
      </c>
      <c r="J89" s="49"/>
      <c r="K89" s="44">
        <f>I89*H89</f>
        <v>5087311707692.3086</v>
      </c>
      <c r="L89" s="49">
        <v>7468316269</v>
      </c>
      <c r="M89" s="44">
        <f>L89*H89</f>
        <v>114897173369230.78</v>
      </c>
    </row>
    <row r="90" spans="1:13">
      <c r="A90" s="78">
        <v>7</v>
      </c>
      <c r="B90" s="79" t="s">
        <v>94</v>
      </c>
      <c r="C90" s="78" t="s">
        <v>95</v>
      </c>
      <c r="D90" s="4">
        <v>2019</v>
      </c>
      <c r="E90" s="78" t="s">
        <v>238</v>
      </c>
      <c r="F90" s="48" t="s">
        <v>237</v>
      </c>
      <c r="G90" s="4" t="s">
        <v>237</v>
      </c>
      <c r="H90" s="4" t="s">
        <v>237</v>
      </c>
      <c r="I90" s="4" t="s">
        <v>237</v>
      </c>
      <c r="J90" s="4"/>
      <c r="K90" s="44">
        <v>193851147000</v>
      </c>
      <c r="L90" s="4" t="s">
        <v>237</v>
      </c>
      <c r="M90" s="44">
        <v>30194907730000</v>
      </c>
    </row>
    <row r="91" spans="1:13">
      <c r="A91" s="78"/>
      <c r="B91" s="79"/>
      <c r="C91" s="78"/>
      <c r="D91" s="4">
        <v>2020</v>
      </c>
      <c r="E91" s="78"/>
      <c r="F91" s="48" t="s">
        <v>237</v>
      </c>
      <c r="G91" s="4" t="s">
        <v>237</v>
      </c>
      <c r="H91" s="4" t="s">
        <v>237</v>
      </c>
      <c r="I91" s="4" t="s">
        <v>237</v>
      </c>
      <c r="J91" s="4"/>
      <c r="K91" s="44">
        <v>1149352803000</v>
      </c>
      <c r="L91" s="4"/>
      <c r="M91" s="44">
        <v>31729512995000</v>
      </c>
    </row>
    <row r="92" spans="1:13">
      <c r="A92" s="78"/>
      <c r="B92" s="79"/>
      <c r="C92" s="78"/>
      <c r="D92" s="4">
        <v>2021</v>
      </c>
      <c r="E92" s="78"/>
      <c r="F92" s="48" t="s">
        <v>237</v>
      </c>
      <c r="G92" s="4" t="s">
        <v>237</v>
      </c>
      <c r="H92" s="4" t="s">
        <v>237</v>
      </c>
      <c r="I92" s="4" t="s">
        <v>237</v>
      </c>
      <c r="J92" s="4"/>
      <c r="K92" s="44">
        <v>1861743000000</v>
      </c>
      <c r="L92" s="4"/>
      <c r="M92" s="44">
        <v>32916154000000</v>
      </c>
    </row>
    <row r="93" spans="1:13">
      <c r="A93" s="78"/>
      <c r="B93" s="79"/>
      <c r="C93" s="78"/>
      <c r="D93" s="4">
        <v>2022</v>
      </c>
      <c r="E93" s="78"/>
      <c r="F93" s="48" t="s">
        <v>237</v>
      </c>
      <c r="G93" s="4" t="s">
        <v>237</v>
      </c>
      <c r="H93" s="4" t="s">
        <v>237</v>
      </c>
      <c r="I93" s="4" t="s">
        <v>237</v>
      </c>
      <c r="J93" s="4"/>
      <c r="K93" s="44">
        <v>3820965000000</v>
      </c>
      <c r="L93" s="4"/>
      <c r="M93" s="44">
        <v>33637271000000</v>
      </c>
    </row>
    <row r="94" spans="1:13">
      <c r="A94" s="78"/>
      <c r="B94" s="79"/>
      <c r="C94" s="78"/>
      <c r="D94" s="4">
        <v>2023</v>
      </c>
      <c r="E94" s="78"/>
      <c r="F94" s="48" t="s">
        <v>237</v>
      </c>
      <c r="G94" s="4" t="s">
        <v>237</v>
      </c>
      <c r="H94" s="4" t="s">
        <v>237</v>
      </c>
      <c r="I94" s="4" t="s">
        <v>237</v>
      </c>
      <c r="J94" s="4"/>
      <c r="K94" s="44">
        <v>3077648000000</v>
      </c>
      <c r="L94" s="4"/>
      <c r="M94" s="44">
        <v>42851329000000</v>
      </c>
    </row>
    <row r="95" spans="1:13">
      <c r="A95" s="79">
        <v>8</v>
      </c>
      <c r="B95" s="79" t="s">
        <v>108</v>
      </c>
      <c r="C95" s="78" t="s">
        <v>109</v>
      </c>
      <c r="D95" s="4">
        <v>2019</v>
      </c>
      <c r="E95" s="79" t="s">
        <v>236</v>
      </c>
      <c r="F95" s="48" t="s">
        <v>237</v>
      </c>
      <c r="G95" s="4">
        <v>1</v>
      </c>
      <c r="H95" s="42">
        <v>13897</v>
      </c>
      <c r="I95" s="49">
        <v>57400000</v>
      </c>
      <c r="J95" s="49"/>
      <c r="K95" s="44">
        <f>I95*H95</f>
        <v>797687800000</v>
      </c>
      <c r="L95" s="49">
        <v>2222688000</v>
      </c>
      <c r="M95" s="44">
        <f>L95*H95</f>
        <v>30888695136000</v>
      </c>
    </row>
    <row r="96" spans="1:13">
      <c r="A96" s="79"/>
      <c r="B96" s="79"/>
      <c r="C96" s="78"/>
      <c r="D96" s="4">
        <v>2020</v>
      </c>
      <c r="E96" s="79"/>
      <c r="F96" s="48" t="s">
        <v>237</v>
      </c>
      <c r="G96" s="4">
        <v>1</v>
      </c>
      <c r="H96" s="42">
        <v>14044</v>
      </c>
      <c r="I96" s="49">
        <v>82819000</v>
      </c>
      <c r="J96" s="49"/>
      <c r="K96" s="44">
        <f>I96*H96</f>
        <v>1163110036000</v>
      </c>
      <c r="L96" s="49">
        <v>2314658000</v>
      </c>
      <c r="M96" s="44">
        <f>L96*H96</f>
        <v>32507056952000</v>
      </c>
    </row>
    <row r="97" spans="1:13">
      <c r="A97" s="79"/>
      <c r="B97" s="79"/>
      <c r="C97" s="78"/>
      <c r="D97" s="4">
        <v>2021</v>
      </c>
      <c r="E97" s="79"/>
      <c r="F97" s="48" t="s">
        <v>237</v>
      </c>
      <c r="G97" s="4">
        <v>1</v>
      </c>
      <c r="H97" s="42">
        <v>14271</v>
      </c>
      <c r="I97" s="49">
        <v>165797000</v>
      </c>
      <c r="J97" s="49"/>
      <c r="K97" s="44">
        <f>I97*H97</f>
        <v>2366088987000</v>
      </c>
      <c r="L97" s="49">
        <v>2472828000</v>
      </c>
      <c r="M97" s="44">
        <f>L97*H97</f>
        <v>35289728388000</v>
      </c>
    </row>
    <row r="98" spans="1:13">
      <c r="A98" s="79"/>
      <c r="B98" s="79"/>
      <c r="C98" s="78"/>
      <c r="D98" s="4">
        <v>2022</v>
      </c>
      <c r="E98" s="79"/>
      <c r="F98" s="48" t="s">
        <v>237</v>
      </c>
      <c r="G98" s="4">
        <v>1</v>
      </c>
      <c r="H98" s="42">
        <v>15573</v>
      </c>
      <c r="I98" s="49">
        <v>200401000</v>
      </c>
      <c r="J98" s="49"/>
      <c r="K98" s="44">
        <f>I98*H98</f>
        <v>3120844773000</v>
      </c>
      <c r="L98" s="49">
        <v>2658116000</v>
      </c>
      <c r="M98" s="44">
        <f>L98*H98</f>
        <v>41394840468000</v>
      </c>
    </row>
    <row r="99" spans="1:13">
      <c r="A99" s="79"/>
      <c r="B99" s="79"/>
      <c r="C99" s="78"/>
      <c r="D99" s="4">
        <v>2023</v>
      </c>
      <c r="E99" s="79"/>
      <c r="F99" s="48" t="s">
        <v>237</v>
      </c>
      <c r="G99" s="4">
        <v>1</v>
      </c>
      <c r="H99" s="42">
        <v>15416</v>
      </c>
      <c r="I99" s="49">
        <v>274334000</v>
      </c>
      <c r="J99" s="49"/>
      <c r="K99" s="44">
        <f>I99*H99</f>
        <v>4229132944000</v>
      </c>
      <c r="L99" s="49">
        <v>2925999000</v>
      </c>
      <c r="M99" s="44">
        <f>L99*H99</f>
        <v>45107200584000</v>
      </c>
    </row>
    <row r="100" spans="1:13">
      <c r="A100" s="78">
        <v>9</v>
      </c>
      <c r="B100" s="79" t="s">
        <v>114</v>
      </c>
      <c r="C100" s="78" t="s">
        <v>115</v>
      </c>
      <c r="D100" s="4">
        <v>2019</v>
      </c>
      <c r="E100" s="78" t="s">
        <v>238</v>
      </c>
      <c r="F100" s="48" t="s">
        <v>237</v>
      </c>
      <c r="G100" s="4" t="s">
        <v>237</v>
      </c>
      <c r="H100" s="4" t="s">
        <v>237</v>
      </c>
      <c r="I100" s="4" t="s">
        <v>237</v>
      </c>
      <c r="J100" s="4"/>
      <c r="K100" s="44">
        <v>-611284000000</v>
      </c>
      <c r="L100" s="4" t="s">
        <v>237</v>
      </c>
      <c r="M100" s="44">
        <v>20361278000000</v>
      </c>
    </row>
    <row r="101" spans="1:13">
      <c r="A101" s="78"/>
      <c r="B101" s="79"/>
      <c r="C101" s="78"/>
      <c r="D101" s="4">
        <v>2020</v>
      </c>
      <c r="E101" s="78"/>
      <c r="F101" s="48" t="s">
        <v>237</v>
      </c>
      <c r="G101" s="4" t="s">
        <v>237</v>
      </c>
      <c r="H101" s="4" t="s">
        <v>237</v>
      </c>
      <c r="I101" s="4" t="s">
        <v>237</v>
      </c>
      <c r="J101" s="4"/>
      <c r="K101" s="44">
        <v>-340599000000</v>
      </c>
      <c r="L101" s="4"/>
      <c r="M101" s="44">
        <v>14517700000000</v>
      </c>
    </row>
    <row r="102" spans="1:13">
      <c r="A102" s="78"/>
      <c r="B102" s="79"/>
      <c r="C102" s="78"/>
      <c r="D102" s="4">
        <v>2021</v>
      </c>
      <c r="E102" s="78"/>
      <c r="F102" s="48" t="s">
        <v>237</v>
      </c>
      <c r="G102" s="4" t="s">
        <v>237</v>
      </c>
      <c r="H102" s="4" t="s">
        <v>237</v>
      </c>
      <c r="I102" s="4" t="s">
        <v>237</v>
      </c>
      <c r="J102" s="4"/>
      <c r="K102" s="44">
        <v>1302795000000</v>
      </c>
      <c r="L102" s="4"/>
      <c r="M102" s="44">
        <v>14690989000000</v>
      </c>
    </row>
    <row r="103" spans="1:13">
      <c r="A103" s="78"/>
      <c r="B103" s="79"/>
      <c r="C103" s="78"/>
      <c r="D103" s="4">
        <v>2022</v>
      </c>
      <c r="E103" s="78"/>
      <c r="F103" s="48" t="s">
        <v>237</v>
      </c>
      <c r="G103" s="4" t="s">
        <v>237</v>
      </c>
      <c r="H103" s="4" t="s">
        <v>237</v>
      </c>
      <c r="I103" s="4" t="s">
        <v>237</v>
      </c>
      <c r="J103" s="4"/>
      <c r="K103" s="44">
        <v>1041484000000</v>
      </c>
      <c r="L103" s="4"/>
      <c r="M103" s="44">
        <v>13066976000000</v>
      </c>
    </row>
    <row r="104" spans="1:13">
      <c r="A104" s="78"/>
      <c r="B104" s="79"/>
      <c r="C104" s="78"/>
      <c r="D104" s="4">
        <v>2023</v>
      </c>
      <c r="E104" s="78"/>
      <c r="F104" s="48" t="s">
        <v>237</v>
      </c>
      <c r="G104" s="4" t="s">
        <v>237</v>
      </c>
      <c r="H104" s="4" t="s">
        <v>237</v>
      </c>
      <c r="I104" s="4" t="s">
        <v>237</v>
      </c>
      <c r="J104" s="4"/>
      <c r="K104" s="44">
        <v>-449690000000</v>
      </c>
      <c r="L104" s="4"/>
      <c r="M104" s="44">
        <v>12853277000000</v>
      </c>
    </row>
  </sheetData>
  <mergeCells count="67">
    <mergeCell ref="C2:E4"/>
    <mergeCell ref="C5:D6"/>
    <mergeCell ref="C9:E10"/>
    <mergeCell ref="F9:K10"/>
    <mergeCell ref="C12:C16"/>
    <mergeCell ref="D12:D16"/>
    <mergeCell ref="E12:E16"/>
    <mergeCell ref="C17:C21"/>
    <mergeCell ref="D17:D21"/>
    <mergeCell ref="E17:E21"/>
    <mergeCell ref="C22:C26"/>
    <mergeCell ref="D22:D26"/>
    <mergeCell ref="E22:E26"/>
    <mergeCell ref="C27:C31"/>
    <mergeCell ref="D27:D31"/>
    <mergeCell ref="E27:E31"/>
    <mergeCell ref="C32:C36"/>
    <mergeCell ref="D32:D36"/>
    <mergeCell ref="E32:E36"/>
    <mergeCell ref="C37:C41"/>
    <mergeCell ref="D37:D41"/>
    <mergeCell ref="E37:E41"/>
    <mergeCell ref="C42:C46"/>
    <mergeCell ref="D42:D46"/>
    <mergeCell ref="E42:E46"/>
    <mergeCell ref="C47:C51"/>
    <mergeCell ref="D47:D51"/>
    <mergeCell ref="E47:E51"/>
    <mergeCell ref="C52:C56"/>
    <mergeCell ref="D52:D56"/>
    <mergeCell ref="E52:E56"/>
    <mergeCell ref="A60:A64"/>
    <mergeCell ref="B60:B64"/>
    <mergeCell ref="C60:C64"/>
    <mergeCell ref="E60:E64"/>
    <mergeCell ref="A65:A69"/>
    <mergeCell ref="B65:B69"/>
    <mergeCell ref="C65:C69"/>
    <mergeCell ref="E65:E69"/>
    <mergeCell ref="A70:A74"/>
    <mergeCell ref="B70:B74"/>
    <mergeCell ref="C70:C74"/>
    <mergeCell ref="E70:E74"/>
    <mergeCell ref="A75:A79"/>
    <mergeCell ref="B75:B79"/>
    <mergeCell ref="C75:C79"/>
    <mergeCell ref="E75:E79"/>
    <mergeCell ref="A80:A84"/>
    <mergeCell ref="B80:B84"/>
    <mergeCell ref="C80:C84"/>
    <mergeCell ref="E80:E84"/>
    <mergeCell ref="A85:A89"/>
    <mergeCell ref="B85:B89"/>
    <mergeCell ref="C85:C89"/>
    <mergeCell ref="E85:E89"/>
    <mergeCell ref="A100:A104"/>
    <mergeCell ref="B100:B104"/>
    <mergeCell ref="C100:C104"/>
    <mergeCell ref="E100:E104"/>
    <mergeCell ref="A90:A94"/>
    <mergeCell ref="B90:B94"/>
    <mergeCell ref="C90:C94"/>
    <mergeCell ref="E90:E94"/>
    <mergeCell ref="A95:A99"/>
    <mergeCell ref="B95:B99"/>
    <mergeCell ref="C95:C99"/>
    <mergeCell ref="E95:E9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103"/>
  <sheetViews>
    <sheetView topLeftCell="C1" zoomScale="115" zoomScaleNormal="115" workbookViewId="0">
      <selection activeCell="H67" sqref="H67"/>
    </sheetView>
  </sheetViews>
  <sheetFormatPr defaultRowHeight="14.45"/>
  <cols>
    <col min="2" max="2" width="21.42578125" customWidth="1"/>
    <col min="3" max="3" width="23.140625" customWidth="1"/>
    <col min="4" max="5" width="22.140625" customWidth="1"/>
    <col min="6" max="6" width="18.28515625" customWidth="1"/>
    <col min="8" max="8" width="22.5703125" customWidth="1"/>
    <col min="9" max="9" width="23.5703125" customWidth="1"/>
    <col min="10" max="10" width="24.140625" customWidth="1"/>
    <col min="11" max="11" width="19.5703125" customWidth="1"/>
    <col min="12" max="12" width="25.85546875" customWidth="1"/>
  </cols>
  <sheetData>
    <row r="2" spans="3:10">
      <c r="C2" s="118" t="s">
        <v>239</v>
      </c>
      <c r="D2" s="118"/>
      <c r="E2" s="118"/>
    </row>
    <row r="3" spans="3:10" ht="14.45" customHeight="1">
      <c r="C3" s="118"/>
      <c r="D3" s="118"/>
      <c r="E3" s="118"/>
    </row>
    <row r="4" spans="3:10" ht="14.45" customHeight="1">
      <c r="C4" s="118"/>
      <c r="D4" s="118"/>
      <c r="E4" s="118"/>
    </row>
    <row r="5" spans="3:10" ht="14.45" customHeight="1">
      <c r="C5" s="119" t="s">
        <v>240</v>
      </c>
      <c r="D5" s="119"/>
      <c r="E5" s="51"/>
    </row>
    <row r="6" spans="3:10">
      <c r="C6" s="119"/>
      <c r="D6" s="119"/>
      <c r="E6" s="51"/>
    </row>
    <row r="8" spans="3:10" ht="14.45" customHeight="1">
      <c r="C8" s="106" t="s">
        <v>210</v>
      </c>
      <c r="D8" s="106"/>
      <c r="E8" s="106"/>
      <c r="F8" s="52"/>
      <c r="G8" s="108" t="s">
        <v>241</v>
      </c>
      <c r="H8" s="109"/>
      <c r="I8" s="109"/>
      <c r="J8" s="110"/>
    </row>
    <row r="9" spans="3:10">
      <c r="C9" s="107"/>
      <c r="D9" s="107"/>
      <c r="E9" s="107"/>
      <c r="F9" s="53"/>
      <c r="G9" s="111"/>
      <c r="H9" s="112"/>
      <c r="I9" s="112"/>
      <c r="J9" s="113"/>
    </row>
    <row r="10" spans="3:10">
      <c r="C10" s="4" t="s">
        <v>194</v>
      </c>
      <c r="D10" s="4" t="s">
        <v>195</v>
      </c>
      <c r="E10" s="4" t="s">
        <v>196</v>
      </c>
      <c r="G10" s="4"/>
      <c r="H10" s="4" t="s">
        <v>242</v>
      </c>
      <c r="I10" s="4" t="s">
        <v>243</v>
      </c>
      <c r="J10" s="4" t="s">
        <v>214</v>
      </c>
    </row>
    <row r="11" spans="3:10">
      <c r="C11" s="78">
        <v>1</v>
      </c>
      <c r="D11" s="78" t="s">
        <v>10</v>
      </c>
      <c r="E11" s="78" t="s">
        <v>11</v>
      </c>
      <c r="G11" s="54">
        <v>2019</v>
      </c>
      <c r="H11" s="55">
        <f>J59</f>
        <v>44912638888888.891</v>
      </c>
      <c r="I11" s="55">
        <f t="shared" ref="I11:I26" si="0">L59</f>
        <v>55324930555555.555</v>
      </c>
      <c r="J11" s="56">
        <f>H11/I11</f>
        <v>0.81179747426504278</v>
      </c>
    </row>
    <row r="12" spans="3:10">
      <c r="C12" s="78"/>
      <c r="D12" s="78"/>
      <c r="E12" s="78"/>
      <c r="G12" s="54">
        <v>2020</v>
      </c>
      <c r="H12" s="55">
        <f t="shared" ref="H12:H55" si="1">J60</f>
        <v>34223267605633.801</v>
      </c>
      <c r="I12" s="55">
        <f t="shared" si="0"/>
        <v>55657943661971.828</v>
      </c>
      <c r="J12" s="56">
        <f t="shared" ref="J12:J55" si="2">H12/I12</f>
        <v>0.61488559141678778</v>
      </c>
    </row>
    <row r="13" spans="3:10">
      <c r="C13" s="78"/>
      <c r="D13" s="78"/>
      <c r="E13" s="78"/>
      <c r="G13" s="54">
        <v>2021</v>
      </c>
      <c r="H13" s="55">
        <f t="shared" si="1"/>
        <v>44694585714285.719</v>
      </c>
      <c r="I13" s="55">
        <f t="shared" si="0"/>
        <v>63690214285714.289</v>
      </c>
      <c r="J13" s="56">
        <f t="shared" si="2"/>
        <v>0.70174965205464401</v>
      </c>
    </row>
    <row r="14" spans="3:10">
      <c r="C14" s="78"/>
      <c r="D14" s="78"/>
      <c r="E14" s="78"/>
      <c r="G14" s="54">
        <v>2022</v>
      </c>
      <c r="H14" s="55">
        <f t="shared" si="1"/>
        <v>66483890625000</v>
      </c>
      <c r="I14" s="55">
        <f t="shared" si="0"/>
        <v>101989656250000</v>
      </c>
      <c r="J14" s="56">
        <f t="shared" si="2"/>
        <v>0.65186895484805596</v>
      </c>
    </row>
    <row r="15" spans="3:10">
      <c r="C15" s="78"/>
      <c r="D15" s="78"/>
      <c r="E15" s="78"/>
      <c r="G15" s="54">
        <v>2023</v>
      </c>
      <c r="H15" s="55">
        <f t="shared" si="1"/>
        <v>47137861538461.547</v>
      </c>
      <c r="I15" s="55">
        <f t="shared" si="0"/>
        <v>113980769230769.25</v>
      </c>
      <c r="J15" s="56">
        <f>H15/I15</f>
        <v>0.41355977729036614</v>
      </c>
    </row>
    <row r="16" spans="3:10">
      <c r="C16" s="79">
        <v>2</v>
      </c>
      <c r="D16" s="79" t="s">
        <v>25</v>
      </c>
      <c r="E16" s="78" t="s">
        <v>26</v>
      </c>
      <c r="G16" s="4">
        <v>2019</v>
      </c>
      <c r="H16" s="34">
        <f t="shared" si="1"/>
        <v>44345418041666.664</v>
      </c>
      <c r="I16" s="34">
        <f t="shared" si="0"/>
        <v>7082439986111.1113</v>
      </c>
      <c r="J16" s="56">
        <f t="shared" si="2"/>
        <v>6.2613192810146545</v>
      </c>
    </row>
    <row r="17" spans="3:10">
      <c r="C17" s="79"/>
      <c r="D17" s="79"/>
      <c r="E17" s="78"/>
      <c r="G17" s="4">
        <v>2020</v>
      </c>
      <c r="H17" s="34">
        <f t="shared" si="1"/>
        <v>46421299971830.984</v>
      </c>
      <c r="I17" s="57">
        <f t="shared" si="0"/>
        <v>1868141253521.1267</v>
      </c>
      <c r="J17" s="56">
        <f t="shared" si="2"/>
        <v>24.848923968856624</v>
      </c>
    </row>
    <row r="18" spans="3:10">
      <c r="C18" s="79"/>
      <c r="D18" s="79"/>
      <c r="E18" s="78"/>
      <c r="G18" s="4">
        <v>2021</v>
      </c>
      <c r="H18" s="34">
        <f t="shared" si="1"/>
        <v>51104865700000</v>
      </c>
      <c r="I18" s="34">
        <f t="shared" si="0"/>
        <v>9234952671428.5723</v>
      </c>
      <c r="J18" s="56">
        <f t="shared" si="2"/>
        <v>5.5338524752931404</v>
      </c>
    </row>
    <row r="19" spans="3:10">
      <c r="C19" s="79"/>
      <c r="D19" s="79"/>
      <c r="E19" s="78"/>
      <c r="G19" s="4">
        <v>2022</v>
      </c>
      <c r="H19" s="34">
        <f t="shared" si="1"/>
        <v>26086542296875</v>
      </c>
      <c r="I19" s="34">
        <f t="shared" si="0"/>
        <v>44039191593750</v>
      </c>
      <c r="J19" s="56">
        <f>H19/I19</f>
        <v>0.59234834593505969</v>
      </c>
    </row>
    <row r="20" spans="3:10">
      <c r="C20" s="79"/>
      <c r="D20" s="79"/>
      <c r="E20" s="78"/>
      <c r="G20" s="4">
        <v>2023</v>
      </c>
      <c r="H20" s="34">
        <f t="shared" si="1"/>
        <v>21967971307692.309</v>
      </c>
      <c r="I20" s="34">
        <f t="shared" si="0"/>
        <v>42688862784615.391</v>
      </c>
      <c r="J20" s="56">
        <f t="shared" si="2"/>
        <v>0.51460661808984354</v>
      </c>
    </row>
    <row r="21" spans="3:10">
      <c r="C21" s="78">
        <v>3</v>
      </c>
      <c r="D21" s="79" t="s">
        <v>43</v>
      </c>
      <c r="E21" s="78" t="s">
        <v>44</v>
      </c>
      <c r="G21" s="4">
        <v>2019</v>
      </c>
      <c r="H21" s="34">
        <f t="shared" si="1"/>
        <v>35699845097222.219</v>
      </c>
      <c r="I21" s="34">
        <f t="shared" si="0"/>
        <v>14524641916666.666</v>
      </c>
      <c r="J21" s="56">
        <f t="shared" si="2"/>
        <v>2.4578812546323454</v>
      </c>
    </row>
    <row r="22" spans="3:10">
      <c r="C22" s="78"/>
      <c r="D22" s="79"/>
      <c r="E22" s="78"/>
      <c r="G22" s="4">
        <v>2020</v>
      </c>
      <c r="H22" s="34">
        <f t="shared" si="1"/>
        <v>36991626239436.617</v>
      </c>
      <c r="I22" s="34">
        <f t="shared" si="0"/>
        <v>12215456253521.127</v>
      </c>
      <c r="J22" s="56">
        <f t="shared" si="2"/>
        <v>3.0282639855366611</v>
      </c>
    </row>
    <row r="23" spans="3:10">
      <c r="C23" s="78"/>
      <c r="D23" s="79"/>
      <c r="E23" s="78"/>
      <c r="G23" s="4">
        <v>2021</v>
      </c>
      <c r="H23" s="34">
        <f t="shared" si="1"/>
        <v>40110906228571.43</v>
      </c>
      <c r="I23" s="34">
        <f t="shared" si="0"/>
        <v>12624480928571.43</v>
      </c>
      <c r="J23" s="56">
        <f t="shared" si="2"/>
        <v>3.1772321139789095</v>
      </c>
    </row>
    <row r="24" spans="3:10">
      <c r="C24" s="78"/>
      <c r="D24" s="79"/>
      <c r="E24" s="78"/>
      <c r="G24" s="4">
        <v>2022</v>
      </c>
      <c r="H24" s="34">
        <f t="shared" si="1"/>
        <v>35214032484375</v>
      </c>
      <c r="I24" s="34">
        <f t="shared" si="0"/>
        <v>20940218171875</v>
      </c>
      <c r="J24" s="56">
        <f t="shared" si="2"/>
        <v>1.6816459215153399</v>
      </c>
    </row>
    <row r="25" spans="3:10">
      <c r="C25" s="78"/>
      <c r="D25" s="79"/>
      <c r="E25" s="78"/>
      <c r="G25" s="4">
        <v>2023</v>
      </c>
      <c r="H25" s="34">
        <f t="shared" si="1"/>
        <v>26707152923076.926</v>
      </c>
      <c r="I25" s="34">
        <f t="shared" si="0"/>
        <v>21186730000000.004</v>
      </c>
      <c r="J25" s="56">
        <f t="shared" si="2"/>
        <v>1.2605604037563569</v>
      </c>
    </row>
    <row r="26" spans="3:10">
      <c r="C26" s="79">
        <v>4</v>
      </c>
      <c r="D26" s="79" t="s">
        <v>45</v>
      </c>
      <c r="E26" s="78" t="s">
        <v>46</v>
      </c>
      <c r="G26" s="4">
        <v>2019</v>
      </c>
      <c r="H26" s="34">
        <f t="shared" si="1"/>
        <v>4511930976000</v>
      </c>
      <c r="I26" s="34">
        <f t="shared" si="0"/>
        <v>12294947965000</v>
      </c>
      <c r="J26" s="56">
        <f t="shared" si="2"/>
        <v>0.36697438564555973</v>
      </c>
    </row>
    <row r="27" spans="3:10">
      <c r="C27" s="79"/>
      <c r="D27" s="79"/>
      <c r="E27" s="78"/>
      <c r="G27" s="4">
        <v>2020</v>
      </c>
      <c r="H27" s="34">
        <f t="shared" si="1"/>
        <v>4405541595000</v>
      </c>
      <c r="I27" s="34">
        <f>L74</f>
        <v>12294947965000</v>
      </c>
      <c r="J27" s="56">
        <f t="shared" si="2"/>
        <v>0.35832128834877913</v>
      </c>
    </row>
    <row r="28" spans="3:10">
      <c r="C28" s="79"/>
      <c r="D28" s="79"/>
      <c r="E28" s="78"/>
      <c r="G28" s="4">
        <v>2021</v>
      </c>
      <c r="H28" s="34">
        <f t="shared" si="1"/>
        <v>6630518920000</v>
      </c>
      <c r="I28" s="34">
        <f t="shared" ref="I28:I55" si="3">L76</f>
        <v>17145045371000</v>
      </c>
      <c r="J28" s="56">
        <f t="shared" si="2"/>
        <v>0.38673090543202621</v>
      </c>
    </row>
    <row r="29" spans="3:10">
      <c r="C29" s="79"/>
      <c r="D29" s="79"/>
      <c r="E29" s="78"/>
      <c r="G29" s="4">
        <v>2022</v>
      </c>
      <c r="H29" s="34">
        <f t="shared" si="1"/>
        <v>1085391807000</v>
      </c>
      <c r="I29" s="34">
        <f t="shared" si="3"/>
        <v>30679854680000</v>
      </c>
      <c r="J29" s="56">
        <f t="shared" si="2"/>
        <v>3.5377997005558173E-2</v>
      </c>
    </row>
    <row r="30" spans="3:10">
      <c r="C30" s="79"/>
      <c r="D30" s="79"/>
      <c r="E30" s="78"/>
      <c r="G30" s="4">
        <v>2023</v>
      </c>
      <c r="H30" s="34">
        <f t="shared" si="1"/>
        <v>6155716712000</v>
      </c>
      <c r="I30" s="34">
        <f t="shared" si="3"/>
        <v>27572132640000</v>
      </c>
      <c r="J30" s="56">
        <f t="shared" si="2"/>
        <v>0.2232586355351292</v>
      </c>
    </row>
    <row r="31" spans="3:10">
      <c r="C31" s="78">
        <v>5</v>
      </c>
      <c r="D31" s="79" t="s">
        <v>53</v>
      </c>
      <c r="E31" s="78" t="s">
        <v>54</v>
      </c>
      <c r="G31" s="4">
        <v>2019</v>
      </c>
      <c r="H31" s="57">
        <f t="shared" si="1"/>
        <v>7675226000000</v>
      </c>
      <c r="I31" s="34">
        <f t="shared" si="3"/>
        <v>18422826000000</v>
      </c>
      <c r="J31" s="56">
        <f t="shared" si="2"/>
        <v>0.41661501878159191</v>
      </c>
    </row>
    <row r="32" spans="3:10">
      <c r="C32" s="78"/>
      <c r="D32" s="79"/>
      <c r="E32" s="78"/>
      <c r="G32" s="4">
        <v>2020</v>
      </c>
      <c r="H32" s="34">
        <f t="shared" si="1"/>
        <v>7117559000000</v>
      </c>
      <c r="I32" s="34">
        <f t="shared" si="3"/>
        <v>16939196000000</v>
      </c>
      <c r="J32" s="56">
        <f t="shared" si="2"/>
        <v>0.4201828115100622</v>
      </c>
    </row>
    <row r="33" spans="3:10">
      <c r="C33" s="78"/>
      <c r="D33" s="79"/>
      <c r="E33" s="78"/>
      <c r="G33" s="4">
        <v>2021</v>
      </c>
      <c r="H33" s="34">
        <f t="shared" si="1"/>
        <v>11869979000000</v>
      </c>
      <c r="I33" s="34">
        <f t="shared" si="3"/>
        <v>24253724000000</v>
      </c>
      <c r="J33" s="56">
        <f t="shared" si="2"/>
        <v>0.48940851310091599</v>
      </c>
    </row>
    <row r="34" spans="3:10">
      <c r="C34" s="78"/>
      <c r="D34" s="79"/>
      <c r="E34" s="78"/>
      <c r="G34" s="4">
        <v>2022</v>
      </c>
      <c r="H34" s="34">
        <f t="shared" si="1"/>
        <v>16443161000000</v>
      </c>
      <c r="I34" s="34">
        <f t="shared" si="3"/>
        <v>28916046000000</v>
      </c>
      <c r="J34" s="56">
        <f t="shared" si="2"/>
        <v>0.5686517790157064</v>
      </c>
    </row>
    <row r="35" spans="3:10">
      <c r="C35" s="78"/>
      <c r="D35" s="79"/>
      <c r="E35" s="78"/>
      <c r="G35" s="4">
        <v>2023</v>
      </c>
      <c r="H35" s="34">
        <f t="shared" si="1"/>
        <v>17201993000000</v>
      </c>
      <c r="I35" s="34">
        <f t="shared" si="3"/>
        <v>21563196000000</v>
      </c>
      <c r="J35" s="56">
        <f t="shared" si="2"/>
        <v>0.79774783849295805</v>
      </c>
    </row>
    <row r="36" spans="3:10">
      <c r="C36" s="79">
        <v>6</v>
      </c>
      <c r="D36" s="79" t="s">
        <v>80</v>
      </c>
      <c r="E36" s="78" t="s">
        <v>79</v>
      </c>
      <c r="G36" s="4">
        <v>2019</v>
      </c>
      <c r="H36" s="34">
        <f t="shared" si="1"/>
        <v>64587390180555.555</v>
      </c>
      <c r="I36" s="34">
        <f t="shared" si="3"/>
        <v>18836754125000</v>
      </c>
      <c r="J36" s="56">
        <f t="shared" si="2"/>
        <v>3.4287961584016031</v>
      </c>
    </row>
    <row r="37" spans="3:10">
      <c r="C37" s="79"/>
      <c r="D37" s="79"/>
      <c r="E37" s="78"/>
      <c r="G37" s="4">
        <v>2020</v>
      </c>
      <c r="H37" s="34">
        <f t="shared" si="1"/>
        <v>66020253408450.703</v>
      </c>
      <c r="I37" s="34">
        <f t="shared" si="3"/>
        <v>17089929056338.027</v>
      </c>
      <c r="J37" s="56">
        <f t="shared" si="2"/>
        <v>3.8631086876259566</v>
      </c>
    </row>
    <row r="38" spans="3:10">
      <c r="C38" s="79"/>
      <c r="D38" s="79"/>
      <c r="E38" s="78"/>
      <c r="G38" s="4">
        <v>2021</v>
      </c>
      <c r="H38" s="34">
        <f t="shared" si="1"/>
        <v>63636395400000</v>
      </c>
      <c r="I38" s="34">
        <f t="shared" si="3"/>
        <v>17561949442857.143</v>
      </c>
      <c r="J38" s="56">
        <f t="shared" si="2"/>
        <v>3.6235382414155861</v>
      </c>
    </row>
    <row r="39" spans="3:10">
      <c r="C39" s="79"/>
      <c r="D39" s="79"/>
      <c r="E39" s="78"/>
      <c r="G39" s="4">
        <v>2022</v>
      </c>
      <c r="H39" s="34">
        <f t="shared" si="1"/>
        <v>81006039078125</v>
      </c>
      <c r="I39" s="34">
        <f t="shared" si="3"/>
        <v>27304989453125</v>
      </c>
      <c r="J39" s="56">
        <f t="shared" si="2"/>
        <v>2.9667119709820664</v>
      </c>
    </row>
    <row r="40" spans="3:10">
      <c r="C40" s="79"/>
      <c r="D40" s="79"/>
      <c r="E40" s="78"/>
      <c r="G40" s="4">
        <v>2023</v>
      </c>
      <c r="H40" s="34">
        <f t="shared" si="1"/>
        <v>83703388876923.094</v>
      </c>
      <c r="I40" s="34">
        <f t="shared" si="3"/>
        <v>31193784492307.695</v>
      </c>
      <c r="J40" s="56">
        <f t="shared" si="2"/>
        <v>2.6833354861948262</v>
      </c>
    </row>
    <row r="41" spans="3:10">
      <c r="C41" s="78">
        <v>7</v>
      </c>
      <c r="D41" s="79" t="s">
        <v>94</v>
      </c>
      <c r="E41" s="78" t="s">
        <v>95</v>
      </c>
      <c r="G41" s="4">
        <v>2019</v>
      </c>
      <c r="H41" s="34">
        <f t="shared" si="1"/>
        <v>12061488555000</v>
      </c>
      <c r="I41" s="34">
        <f t="shared" si="3"/>
        <v>18133419175000</v>
      </c>
      <c r="J41" s="56">
        <f t="shared" si="2"/>
        <v>0.66515247006636302</v>
      </c>
    </row>
    <row r="42" spans="3:10">
      <c r="C42" s="78"/>
      <c r="D42" s="79"/>
      <c r="E42" s="78"/>
      <c r="G42" s="4">
        <v>2020</v>
      </c>
      <c r="H42" s="34">
        <f t="shared" si="1"/>
        <v>12690063970000</v>
      </c>
      <c r="I42" s="34">
        <f t="shared" si="3"/>
        <v>19039449025000</v>
      </c>
      <c r="J42" s="56">
        <f t="shared" si="2"/>
        <v>0.66651424383852409</v>
      </c>
    </row>
    <row r="43" spans="3:10">
      <c r="C43" s="78"/>
      <c r="D43" s="79"/>
      <c r="E43" s="78"/>
      <c r="G43" s="4">
        <v>2021</v>
      </c>
      <c r="H43" s="34">
        <f t="shared" si="1"/>
        <v>12079056000000</v>
      </c>
      <c r="I43" s="34">
        <f t="shared" si="3"/>
        <v>20837098000000</v>
      </c>
      <c r="J43" s="56">
        <f t="shared" si="2"/>
        <v>0.5796899357098575</v>
      </c>
    </row>
    <row r="44" spans="3:10">
      <c r="C44" s="78"/>
      <c r="D44" s="79"/>
      <c r="E44" s="78"/>
      <c r="G44" s="4">
        <v>2022</v>
      </c>
      <c r="H44" s="34">
        <f t="shared" si="1"/>
        <v>9925211000000</v>
      </c>
      <c r="I44" s="34">
        <f t="shared" si="3"/>
        <v>23712060000000</v>
      </c>
      <c r="J44" s="56">
        <f t="shared" si="2"/>
        <v>0.41857227925367935</v>
      </c>
    </row>
    <row r="45" spans="3:10">
      <c r="C45" s="78"/>
      <c r="D45" s="79"/>
      <c r="E45" s="78"/>
      <c r="G45" s="4">
        <v>2023</v>
      </c>
      <c r="H45" s="34">
        <f t="shared" si="1"/>
        <v>11685659000000</v>
      </c>
      <c r="I45" s="34">
        <f t="shared" si="3"/>
        <v>31165670000000</v>
      </c>
      <c r="J45" s="56">
        <f t="shared" si="2"/>
        <v>0.37495292095437061</v>
      </c>
    </row>
    <row r="46" spans="3:10">
      <c r="C46" s="79">
        <v>8</v>
      </c>
      <c r="D46" s="79" t="s">
        <v>108</v>
      </c>
      <c r="E46" s="78" t="s">
        <v>109</v>
      </c>
      <c r="G46" s="4">
        <v>2019</v>
      </c>
      <c r="H46" s="34">
        <f t="shared" si="1"/>
        <v>3904987515000</v>
      </c>
      <c r="I46" s="34">
        <f t="shared" si="3"/>
        <v>26983707621000</v>
      </c>
      <c r="J46" s="56">
        <f t="shared" si="2"/>
        <v>0.14471649225701488</v>
      </c>
    </row>
    <row r="47" spans="3:10">
      <c r="C47" s="79"/>
      <c r="D47" s="79"/>
      <c r="E47" s="78"/>
      <c r="G47" s="4">
        <v>2020</v>
      </c>
      <c r="H47" s="34">
        <f t="shared" si="1"/>
        <v>4132727880000</v>
      </c>
      <c r="I47" s="34">
        <f t="shared" si="3"/>
        <v>28374329072000</v>
      </c>
      <c r="J47" s="56">
        <f t="shared" si="2"/>
        <v>0.14565024143877314</v>
      </c>
    </row>
    <row r="48" spans="3:10">
      <c r="C48" s="79"/>
      <c r="D48" s="79"/>
      <c r="E48" s="78"/>
      <c r="G48" s="4">
        <v>2021</v>
      </c>
      <c r="H48" s="34">
        <f t="shared" si="1"/>
        <v>4543415457000</v>
      </c>
      <c r="I48" s="34">
        <f t="shared" si="3"/>
        <v>30746312931000</v>
      </c>
      <c r="J48" s="56">
        <f t="shared" si="2"/>
        <v>0.14777106663801295</v>
      </c>
    </row>
    <row r="49" spans="1:12">
      <c r="C49" s="79"/>
      <c r="D49" s="79"/>
      <c r="E49" s="78"/>
      <c r="G49" s="4">
        <v>2022</v>
      </c>
      <c r="H49" s="34">
        <f t="shared" si="1"/>
        <v>4723851528000</v>
      </c>
      <c r="I49" s="34">
        <f t="shared" si="3"/>
        <v>36670988940000</v>
      </c>
      <c r="J49" s="56">
        <f t="shared" si="2"/>
        <v>0.12881712941336346</v>
      </c>
    </row>
    <row r="50" spans="1:12">
      <c r="C50" s="79"/>
      <c r="D50" s="79"/>
      <c r="E50" s="78"/>
      <c r="G50" s="4">
        <v>2023</v>
      </c>
      <c r="H50" s="34">
        <f t="shared" si="1"/>
        <v>5572298192000</v>
      </c>
      <c r="I50" s="34">
        <f t="shared" si="3"/>
        <v>39534902392000</v>
      </c>
      <c r="J50" s="56">
        <f t="shared" si="2"/>
        <v>0.14094629946848106</v>
      </c>
    </row>
    <row r="51" spans="1:12">
      <c r="C51" s="78">
        <v>9</v>
      </c>
      <c r="D51" s="79" t="s">
        <v>114</v>
      </c>
      <c r="E51" s="78" t="s">
        <v>115</v>
      </c>
      <c r="G51" s="4">
        <v>2019</v>
      </c>
      <c r="H51" s="34">
        <f t="shared" si="1"/>
        <v>15102873000000</v>
      </c>
      <c r="I51" s="34">
        <f t="shared" si="3"/>
        <v>5258405000000</v>
      </c>
      <c r="J51" s="56">
        <f t="shared" si="2"/>
        <v>2.8721395556257079</v>
      </c>
    </row>
    <row r="52" spans="1:12">
      <c r="C52" s="78"/>
      <c r="D52" s="79"/>
      <c r="E52" s="78"/>
      <c r="G52" s="4">
        <v>2020</v>
      </c>
      <c r="H52" s="34">
        <f t="shared" si="1"/>
        <v>9577564000000</v>
      </c>
      <c r="I52" s="34">
        <f t="shared" si="3"/>
        <v>4940136000000</v>
      </c>
      <c r="J52" s="56">
        <f t="shared" si="2"/>
        <v>1.938724763852655</v>
      </c>
    </row>
    <row r="53" spans="1:12">
      <c r="C53" s="78"/>
      <c r="D53" s="79"/>
      <c r="E53" s="78"/>
      <c r="G53" s="4">
        <v>2021</v>
      </c>
      <c r="H53" s="34">
        <f t="shared" si="1"/>
        <v>8382569000000</v>
      </c>
      <c r="I53" s="34">
        <f t="shared" si="3"/>
        <v>6308420000000</v>
      </c>
      <c r="J53" s="56">
        <f t="shared" si="2"/>
        <v>1.3287905687953561</v>
      </c>
    </row>
    <row r="54" spans="1:12">
      <c r="C54" s="78"/>
      <c r="D54" s="79"/>
      <c r="E54" s="78"/>
      <c r="G54" s="4">
        <v>2022</v>
      </c>
      <c r="H54" s="34">
        <f t="shared" si="1"/>
        <v>6025073000000</v>
      </c>
      <c r="I54" s="34">
        <f t="shared" si="3"/>
        <v>7041903000000</v>
      </c>
      <c r="J54" s="56">
        <f t="shared" si="2"/>
        <v>0.85560295278137177</v>
      </c>
    </row>
    <row r="55" spans="1:12">
      <c r="C55" s="78"/>
      <c r="D55" s="79"/>
      <c r="E55" s="78"/>
      <c r="G55" s="4">
        <v>2023</v>
      </c>
      <c r="H55" s="34">
        <f t="shared" si="1"/>
        <v>6610928000000</v>
      </c>
      <c r="I55" s="34">
        <f t="shared" si="3"/>
        <v>6242349000000</v>
      </c>
      <c r="J55" s="56">
        <f t="shared" si="2"/>
        <v>1.0590449204297934</v>
      </c>
    </row>
    <row r="58" spans="1:12">
      <c r="A58" s="4" t="s">
        <v>194</v>
      </c>
      <c r="B58" s="4" t="s">
        <v>195</v>
      </c>
      <c r="C58" s="4" t="s">
        <v>196</v>
      </c>
      <c r="D58" s="4" t="s">
        <v>221</v>
      </c>
      <c r="E58" s="4" t="s">
        <v>222</v>
      </c>
      <c r="F58" s="4" t="s">
        <v>223</v>
      </c>
      <c r="G58" s="28" t="s">
        <v>224</v>
      </c>
      <c r="H58" s="28" t="s">
        <v>225</v>
      </c>
      <c r="I58" s="39" t="s">
        <v>244</v>
      </c>
      <c r="J58" s="4" t="s">
        <v>245</v>
      </c>
      <c r="K58" s="4" t="s">
        <v>246</v>
      </c>
      <c r="L58" s="4" t="s">
        <v>247</v>
      </c>
    </row>
    <row r="59" spans="1:12">
      <c r="A59" s="98">
        <v>1</v>
      </c>
      <c r="B59" s="98" t="s">
        <v>10</v>
      </c>
      <c r="C59" s="98" t="s">
        <v>11</v>
      </c>
      <c r="D59" s="4">
        <v>2019</v>
      </c>
      <c r="E59" s="98" t="s">
        <v>230</v>
      </c>
      <c r="F59" s="41" t="s">
        <v>231</v>
      </c>
      <c r="G59" s="41">
        <v>1</v>
      </c>
      <c r="H59" s="42">
        <f t="shared" ref="H59:H72" si="4">G59/F59</f>
        <v>13888.888888888889</v>
      </c>
      <c r="I59" s="43">
        <v>3233710000</v>
      </c>
      <c r="J59" s="44">
        <f>I59*H59</f>
        <v>44912638888888.891</v>
      </c>
      <c r="K59" s="58">
        <v>3983395000</v>
      </c>
      <c r="L59" s="44">
        <f>K59*H59</f>
        <v>55324930555555.555</v>
      </c>
    </row>
    <row r="60" spans="1:12">
      <c r="A60" s="114"/>
      <c r="B60" s="114"/>
      <c r="C60" s="114"/>
      <c r="D60" s="4">
        <v>2020</v>
      </c>
      <c r="E60" s="114"/>
      <c r="F60" s="41" t="s">
        <v>232</v>
      </c>
      <c r="G60" s="4">
        <v>1</v>
      </c>
      <c r="H60" s="42">
        <f t="shared" si="4"/>
        <v>14084.507042253521</v>
      </c>
      <c r="I60" s="43">
        <v>2429852000</v>
      </c>
      <c r="J60" s="44">
        <f>I60*H60</f>
        <v>34223267605633.801</v>
      </c>
      <c r="K60" s="58">
        <v>3951714000</v>
      </c>
      <c r="L60" s="44">
        <f>K60*H60</f>
        <v>55657943661971.828</v>
      </c>
    </row>
    <row r="61" spans="1:12">
      <c r="A61" s="114"/>
      <c r="B61" s="114"/>
      <c r="C61" s="114"/>
      <c r="D61" s="4">
        <v>2021</v>
      </c>
      <c r="E61" s="114"/>
      <c r="F61" s="41" t="s">
        <v>233</v>
      </c>
      <c r="G61" s="4">
        <v>1</v>
      </c>
      <c r="H61" s="42">
        <f t="shared" si="4"/>
        <v>14285.714285714286</v>
      </c>
      <c r="I61" s="43">
        <v>3128621000</v>
      </c>
      <c r="J61" s="44">
        <f t="shared" ref="J61:J67" si="5">I61*H61</f>
        <v>44694585714285.719</v>
      </c>
      <c r="K61" s="58">
        <v>4458315000</v>
      </c>
      <c r="L61" s="44">
        <f t="shared" ref="L61:L98" si="6">K61*H61</f>
        <v>63690214285714.289</v>
      </c>
    </row>
    <row r="62" spans="1:12">
      <c r="A62" s="114"/>
      <c r="B62" s="114"/>
      <c r="C62" s="114"/>
      <c r="D62" s="4">
        <v>2022</v>
      </c>
      <c r="E62" s="114"/>
      <c r="F62" s="41" t="s">
        <v>234</v>
      </c>
      <c r="G62" s="4">
        <v>1</v>
      </c>
      <c r="H62" s="42">
        <f t="shared" si="4"/>
        <v>15625</v>
      </c>
      <c r="I62" s="43">
        <v>4254969000</v>
      </c>
      <c r="J62" s="44">
        <f t="shared" si="5"/>
        <v>66483890625000</v>
      </c>
      <c r="K62" s="58">
        <v>6527338000</v>
      </c>
      <c r="L62" s="44">
        <f t="shared" si="6"/>
        <v>101989656250000</v>
      </c>
    </row>
    <row r="63" spans="1:12">
      <c r="A63" s="99"/>
      <c r="B63" s="99"/>
      <c r="C63" s="99"/>
      <c r="D63" s="4">
        <v>2023</v>
      </c>
      <c r="E63" s="99"/>
      <c r="F63" s="41" t="s">
        <v>235</v>
      </c>
      <c r="G63" s="4">
        <v>1</v>
      </c>
      <c r="H63" s="42">
        <f t="shared" si="4"/>
        <v>15384.615384615387</v>
      </c>
      <c r="I63" s="43">
        <v>3063961000</v>
      </c>
      <c r="J63" s="44">
        <f t="shared" si="5"/>
        <v>47137861538461.547</v>
      </c>
      <c r="K63" s="58">
        <v>7408750000</v>
      </c>
      <c r="L63" s="44">
        <f t="shared" si="6"/>
        <v>113980769230769.25</v>
      </c>
    </row>
    <row r="64" spans="1:12">
      <c r="A64" s="115">
        <v>2</v>
      </c>
      <c r="B64" s="115" t="s">
        <v>25</v>
      </c>
      <c r="C64" s="98" t="s">
        <v>26</v>
      </c>
      <c r="D64" s="4">
        <v>2019</v>
      </c>
      <c r="E64" s="98" t="s">
        <v>230</v>
      </c>
      <c r="F64" s="41" t="s">
        <v>231</v>
      </c>
      <c r="G64" s="41">
        <v>1</v>
      </c>
      <c r="H64" s="42">
        <f t="shared" si="4"/>
        <v>13888.888888888889</v>
      </c>
      <c r="I64" s="43">
        <v>3192870099</v>
      </c>
      <c r="J64" s="44">
        <f t="shared" si="5"/>
        <v>44345418041666.664</v>
      </c>
      <c r="K64" s="58">
        <v>509935679</v>
      </c>
      <c r="L64" s="44">
        <f t="shared" si="6"/>
        <v>7082439986111.1113</v>
      </c>
    </row>
    <row r="65" spans="1:12">
      <c r="A65" s="116"/>
      <c r="B65" s="116"/>
      <c r="C65" s="114"/>
      <c r="D65" s="4">
        <v>2020</v>
      </c>
      <c r="E65" s="114"/>
      <c r="F65" s="41" t="s">
        <v>232</v>
      </c>
      <c r="G65" s="4">
        <v>1</v>
      </c>
      <c r="H65" s="42">
        <f t="shared" si="4"/>
        <v>14084.507042253521</v>
      </c>
      <c r="I65" s="43">
        <v>3295912298</v>
      </c>
      <c r="J65" s="44">
        <f t="shared" si="5"/>
        <v>46421299971830.984</v>
      </c>
      <c r="K65" s="58">
        <v>132638029</v>
      </c>
      <c r="L65" s="44">
        <f t="shared" si="6"/>
        <v>1868141253521.1267</v>
      </c>
    </row>
    <row r="66" spans="1:12">
      <c r="A66" s="116"/>
      <c r="B66" s="116"/>
      <c r="C66" s="114"/>
      <c r="D66" s="4">
        <v>2021</v>
      </c>
      <c r="E66" s="114"/>
      <c r="F66" s="41" t="s">
        <v>233</v>
      </c>
      <c r="G66" s="4">
        <v>1</v>
      </c>
      <c r="H66" s="42">
        <f t="shared" si="4"/>
        <v>14285.714285714286</v>
      </c>
      <c r="I66" s="43">
        <v>3577340599</v>
      </c>
      <c r="J66" s="44">
        <f t="shared" si="5"/>
        <v>51104865700000</v>
      </c>
      <c r="K66" s="58">
        <v>646446687</v>
      </c>
      <c r="L66" s="44">
        <f t="shared" si="6"/>
        <v>9234952671428.5723</v>
      </c>
    </row>
    <row r="67" spans="1:12">
      <c r="A67" s="116"/>
      <c r="B67" s="116"/>
      <c r="C67" s="114"/>
      <c r="D67" s="4">
        <v>2022</v>
      </c>
      <c r="E67" s="114"/>
      <c r="F67" s="41" t="s">
        <v>234</v>
      </c>
      <c r="G67" s="4">
        <v>1</v>
      </c>
      <c r="H67" s="42">
        <f t="shared" si="4"/>
        <v>15625</v>
      </c>
      <c r="I67" s="43">
        <v>1669538707</v>
      </c>
      <c r="J67" s="44">
        <f t="shared" si="5"/>
        <v>26086542296875</v>
      </c>
      <c r="K67" s="58">
        <v>2818508262</v>
      </c>
      <c r="L67" s="44">
        <f t="shared" si="6"/>
        <v>44039191593750</v>
      </c>
    </row>
    <row r="68" spans="1:12">
      <c r="A68" s="117"/>
      <c r="B68" s="117"/>
      <c r="C68" s="99"/>
      <c r="D68" s="4">
        <v>2023</v>
      </c>
      <c r="E68" s="99"/>
      <c r="F68" s="41" t="s">
        <v>235</v>
      </c>
      <c r="G68" s="4">
        <v>1</v>
      </c>
      <c r="H68" s="42">
        <f t="shared" si="4"/>
        <v>15384.615384615387</v>
      </c>
      <c r="I68" s="43">
        <v>1427918135</v>
      </c>
      <c r="J68" s="44">
        <f>I68*H68</f>
        <v>21967971307692.309</v>
      </c>
      <c r="K68" s="58">
        <v>2774776081</v>
      </c>
      <c r="L68" s="44">
        <f t="shared" si="6"/>
        <v>42688862784615.391</v>
      </c>
    </row>
    <row r="69" spans="1:12">
      <c r="A69" s="98">
        <v>3</v>
      </c>
      <c r="B69" s="115" t="s">
        <v>43</v>
      </c>
      <c r="C69" s="98" t="s">
        <v>44</v>
      </c>
      <c r="D69" s="4">
        <v>2019</v>
      </c>
      <c r="E69" s="98" t="s">
        <v>230</v>
      </c>
      <c r="F69" s="41" t="s">
        <v>231</v>
      </c>
      <c r="G69" s="41">
        <v>1</v>
      </c>
      <c r="H69" s="42">
        <f t="shared" si="4"/>
        <v>13888.888888888889</v>
      </c>
      <c r="I69" s="43">
        <v>2570388847</v>
      </c>
      <c r="J69" s="44">
        <f>I69*H69</f>
        <v>35699845097222.219</v>
      </c>
      <c r="K69" s="59">
        <v>1045774218</v>
      </c>
      <c r="L69" s="44">
        <f t="shared" si="6"/>
        <v>14524641916666.666</v>
      </c>
    </row>
    <row r="70" spans="1:12">
      <c r="A70" s="114"/>
      <c r="B70" s="116"/>
      <c r="C70" s="114"/>
      <c r="D70" s="4">
        <v>2020</v>
      </c>
      <c r="E70" s="114"/>
      <c r="F70" s="41" t="s">
        <v>232</v>
      </c>
      <c r="G70" s="4">
        <v>1</v>
      </c>
      <c r="H70" s="42">
        <f t="shared" si="4"/>
        <v>14084.507042253521</v>
      </c>
      <c r="I70" s="43">
        <v>2626405463</v>
      </c>
      <c r="J70" s="44">
        <f>I70*H70</f>
        <v>36991626239436.617</v>
      </c>
      <c r="K70" s="58">
        <v>867297394</v>
      </c>
      <c r="L70" s="44">
        <f t="shared" si="6"/>
        <v>12215456253521.127</v>
      </c>
    </row>
    <row r="71" spans="1:12">
      <c r="A71" s="114"/>
      <c r="B71" s="116"/>
      <c r="C71" s="114"/>
      <c r="D71" s="4">
        <v>2021</v>
      </c>
      <c r="E71" s="114"/>
      <c r="F71" s="41" t="s">
        <v>233</v>
      </c>
      <c r="G71" s="4">
        <v>1</v>
      </c>
      <c r="H71" s="42">
        <f t="shared" si="4"/>
        <v>14285.714285714286</v>
      </c>
      <c r="I71" s="43">
        <v>2807763436</v>
      </c>
      <c r="J71" s="44">
        <f>I71*H71</f>
        <v>40110906228571.43</v>
      </c>
      <c r="K71" s="58">
        <v>883713665</v>
      </c>
      <c r="L71" s="44">
        <f t="shared" si="6"/>
        <v>12624480928571.43</v>
      </c>
    </row>
    <row r="72" spans="1:12">
      <c r="A72" s="114"/>
      <c r="B72" s="116"/>
      <c r="C72" s="114"/>
      <c r="D72" s="4">
        <v>2022</v>
      </c>
      <c r="E72" s="114"/>
      <c r="F72" s="41" t="s">
        <v>234</v>
      </c>
      <c r="G72" s="4">
        <v>1</v>
      </c>
      <c r="H72" s="42">
        <f t="shared" si="4"/>
        <v>15625</v>
      </c>
      <c r="I72" s="43">
        <v>2253698079</v>
      </c>
      <c r="J72" s="44">
        <f>I72*H72</f>
        <v>35214032484375</v>
      </c>
      <c r="K72" s="58">
        <v>1340173963</v>
      </c>
      <c r="L72" s="44">
        <f t="shared" si="6"/>
        <v>20940218171875</v>
      </c>
    </row>
    <row r="73" spans="1:12">
      <c r="A73" s="99"/>
      <c r="B73" s="117"/>
      <c r="C73" s="99"/>
      <c r="D73" s="4">
        <v>2023</v>
      </c>
      <c r="E73" s="99"/>
      <c r="F73" s="41" t="s">
        <v>235</v>
      </c>
      <c r="G73" s="4">
        <v>1</v>
      </c>
      <c r="H73" s="42">
        <f>G73/F73</f>
        <v>15384.615384615387</v>
      </c>
      <c r="I73" s="43">
        <v>1735964940</v>
      </c>
      <c r="J73" s="44">
        <f>H73*I73</f>
        <v>26707152923076.926</v>
      </c>
      <c r="K73" s="58">
        <v>1377137450</v>
      </c>
      <c r="L73" s="44">
        <f t="shared" si="6"/>
        <v>21186730000000.004</v>
      </c>
    </row>
    <row r="74" spans="1:12" ht="14.45" customHeight="1">
      <c r="A74" s="115">
        <v>4</v>
      </c>
      <c r="B74" s="115" t="s">
        <v>45</v>
      </c>
      <c r="C74" s="98" t="s">
        <v>46</v>
      </c>
      <c r="D74" s="4">
        <v>2019</v>
      </c>
      <c r="E74" s="115" t="s">
        <v>236</v>
      </c>
      <c r="F74" s="48" t="s">
        <v>237</v>
      </c>
      <c r="G74" s="4">
        <v>1</v>
      </c>
      <c r="H74" s="42">
        <v>13901</v>
      </c>
      <c r="I74" s="43">
        <v>324576000</v>
      </c>
      <c r="J74" s="44">
        <f>I74*H74</f>
        <v>4511930976000</v>
      </c>
      <c r="K74" s="58">
        <v>884465000</v>
      </c>
      <c r="L74" s="44">
        <f t="shared" si="6"/>
        <v>12294947965000</v>
      </c>
    </row>
    <row r="75" spans="1:12">
      <c r="A75" s="116"/>
      <c r="B75" s="116"/>
      <c r="C75" s="114"/>
      <c r="D75" s="4">
        <v>2020</v>
      </c>
      <c r="E75" s="116"/>
      <c r="F75" s="48" t="s">
        <v>237</v>
      </c>
      <c r="G75" s="4">
        <v>1</v>
      </c>
      <c r="H75" s="34">
        <v>14105</v>
      </c>
      <c r="I75" s="43">
        <v>312339000</v>
      </c>
      <c r="J75" s="44">
        <f>H75*I75</f>
        <v>4405541595000</v>
      </c>
      <c r="K75" s="58">
        <v>84629000</v>
      </c>
      <c r="L75" s="44">
        <f t="shared" si="6"/>
        <v>1193692045000</v>
      </c>
    </row>
    <row r="76" spans="1:12">
      <c r="A76" s="116"/>
      <c r="B76" s="116"/>
      <c r="C76" s="114"/>
      <c r="D76" s="4">
        <v>2021</v>
      </c>
      <c r="E76" s="116"/>
      <c r="F76" s="48" t="s">
        <v>237</v>
      </c>
      <c r="G76" s="4">
        <v>1</v>
      </c>
      <c r="H76" s="34">
        <v>14269</v>
      </c>
      <c r="I76" s="43">
        <v>464680000</v>
      </c>
      <c r="J76" s="44">
        <f>H76*I76</f>
        <v>6630518920000</v>
      </c>
      <c r="K76" s="58">
        <v>1201559000</v>
      </c>
      <c r="L76" s="44">
        <f t="shared" si="6"/>
        <v>17145045371000</v>
      </c>
    </row>
    <row r="77" spans="1:12">
      <c r="A77" s="116"/>
      <c r="B77" s="116"/>
      <c r="C77" s="114"/>
      <c r="D77" s="4">
        <v>2022</v>
      </c>
      <c r="E77" s="116"/>
      <c r="F77" s="48" t="s">
        <v>237</v>
      </c>
      <c r="G77" s="4">
        <v>1</v>
      </c>
      <c r="H77" s="34">
        <v>15731</v>
      </c>
      <c r="I77" s="43">
        <v>68997000</v>
      </c>
      <c r="J77" s="44">
        <f>H77*I77</f>
        <v>1085391807000</v>
      </c>
      <c r="K77" s="58">
        <v>1950280000</v>
      </c>
      <c r="L77" s="44">
        <f t="shared" si="6"/>
        <v>30679854680000</v>
      </c>
    </row>
    <row r="78" spans="1:12">
      <c r="A78" s="117"/>
      <c r="B78" s="117"/>
      <c r="C78" s="99"/>
      <c r="D78" s="4">
        <v>2023</v>
      </c>
      <c r="E78" s="117"/>
      <c r="F78" s="48" t="s">
        <v>237</v>
      </c>
      <c r="G78" s="4">
        <v>1</v>
      </c>
      <c r="H78" s="50">
        <v>15416</v>
      </c>
      <c r="I78" s="43">
        <v>399307000</v>
      </c>
      <c r="J78" s="44">
        <f>H78*I78</f>
        <v>6155716712000</v>
      </c>
      <c r="K78" s="58">
        <v>1788540000</v>
      </c>
      <c r="L78" s="44">
        <f t="shared" si="6"/>
        <v>27572132640000</v>
      </c>
    </row>
    <row r="79" spans="1:12">
      <c r="A79" s="98">
        <v>5</v>
      </c>
      <c r="B79" s="115" t="s">
        <v>53</v>
      </c>
      <c r="C79" s="98" t="s">
        <v>54</v>
      </c>
      <c r="D79" s="4">
        <v>2019</v>
      </c>
      <c r="E79" s="98" t="s">
        <v>238</v>
      </c>
      <c r="F79" s="48" t="s">
        <v>237</v>
      </c>
      <c r="G79" s="4" t="s">
        <v>237</v>
      </c>
      <c r="H79" s="4" t="s">
        <v>237</v>
      </c>
      <c r="I79" s="4" t="s">
        <v>237</v>
      </c>
      <c r="J79" s="44">
        <v>7675226000000</v>
      </c>
      <c r="K79" s="3" t="s">
        <v>237</v>
      </c>
      <c r="L79" s="44">
        <v>18422826000000</v>
      </c>
    </row>
    <row r="80" spans="1:12">
      <c r="A80" s="114"/>
      <c r="B80" s="116"/>
      <c r="C80" s="114"/>
      <c r="D80" s="4">
        <v>2020</v>
      </c>
      <c r="E80" s="114"/>
      <c r="F80" s="48" t="s">
        <v>237</v>
      </c>
      <c r="G80" s="4" t="s">
        <v>237</v>
      </c>
      <c r="H80" s="4" t="s">
        <v>237</v>
      </c>
      <c r="I80" s="4" t="s">
        <v>237</v>
      </c>
      <c r="J80" s="44">
        <v>7117559000000</v>
      </c>
      <c r="K80" s="2"/>
      <c r="L80" s="44">
        <v>16939196000000</v>
      </c>
    </row>
    <row r="81" spans="1:12">
      <c r="A81" s="114"/>
      <c r="B81" s="116"/>
      <c r="C81" s="114"/>
      <c r="D81" s="4">
        <v>2021</v>
      </c>
      <c r="E81" s="114"/>
      <c r="F81" s="48" t="s">
        <v>237</v>
      </c>
      <c r="G81" s="4" t="s">
        <v>237</v>
      </c>
      <c r="H81" s="4" t="s">
        <v>237</v>
      </c>
      <c r="I81" s="4" t="s">
        <v>237</v>
      </c>
      <c r="J81" s="44">
        <v>11869979000000</v>
      </c>
      <c r="K81" s="2"/>
      <c r="L81" s="44">
        <v>24253724000000</v>
      </c>
    </row>
    <row r="82" spans="1:12">
      <c r="A82" s="114"/>
      <c r="B82" s="116"/>
      <c r="C82" s="114"/>
      <c r="D82" s="4">
        <v>2022</v>
      </c>
      <c r="E82" s="114"/>
      <c r="F82" s="48" t="s">
        <v>237</v>
      </c>
      <c r="G82" s="4" t="s">
        <v>237</v>
      </c>
      <c r="H82" s="4" t="s">
        <v>237</v>
      </c>
      <c r="I82" s="4" t="s">
        <v>237</v>
      </c>
      <c r="J82" s="44">
        <v>16443161000000</v>
      </c>
      <c r="K82" s="2"/>
      <c r="L82" s="44">
        <v>28916046000000</v>
      </c>
    </row>
    <row r="83" spans="1:12">
      <c r="A83" s="99"/>
      <c r="B83" s="117"/>
      <c r="C83" s="99"/>
      <c r="D83" s="4">
        <v>2023</v>
      </c>
      <c r="E83" s="99"/>
      <c r="F83" s="48" t="s">
        <v>237</v>
      </c>
      <c r="G83" s="4" t="s">
        <v>237</v>
      </c>
      <c r="H83" s="4" t="s">
        <v>237</v>
      </c>
      <c r="I83" s="4" t="s">
        <v>237</v>
      </c>
      <c r="J83" s="44">
        <v>17201993000000</v>
      </c>
      <c r="K83" s="2"/>
      <c r="L83" s="44">
        <v>21563196000000</v>
      </c>
    </row>
    <row r="84" spans="1:12" ht="14.45" customHeight="1">
      <c r="A84" s="115">
        <v>6</v>
      </c>
      <c r="B84" s="115" t="s">
        <v>80</v>
      </c>
      <c r="C84" s="98" t="s">
        <v>79</v>
      </c>
      <c r="D84" s="4">
        <v>2019</v>
      </c>
      <c r="E84" s="98" t="s">
        <v>230</v>
      </c>
      <c r="F84" s="41" t="s">
        <v>231</v>
      </c>
      <c r="G84" s="41">
        <v>1</v>
      </c>
      <c r="H84" s="42">
        <f>G84/F84</f>
        <v>13888.888888888889</v>
      </c>
      <c r="I84" s="43">
        <v>4650292093</v>
      </c>
      <c r="J84" s="44">
        <f>I84*H84</f>
        <v>64587390180555.555</v>
      </c>
      <c r="K84" s="58">
        <v>1356246297</v>
      </c>
      <c r="L84" s="44">
        <f t="shared" si="6"/>
        <v>18836754125000</v>
      </c>
    </row>
    <row r="85" spans="1:12">
      <c r="A85" s="116"/>
      <c r="B85" s="116"/>
      <c r="C85" s="114"/>
      <c r="D85" s="4">
        <v>2020</v>
      </c>
      <c r="E85" s="114"/>
      <c r="F85" s="41" t="s">
        <v>232</v>
      </c>
      <c r="G85" s="4">
        <v>1</v>
      </c>
      <c r="H85" s="42">
        <f t="shared" ref="H85:H88" si="7">G85/F85</f>
        <v>14084.507042253521</v>
      </c>
      <c r="I85" s="43">
        <v>4687437992</v>
      </c>
      <c r="J85" s="44">
        <f>I85*H85</f>
        <v>66020253408450.703</v>
      </c>
      <c r="K85" s="58">
        <v>1213384963</v>
      </c>
      <c r="L85" s="44">
        <f t="shared" si="6"/>
        <v>17089929056338.027</v>
      </c>
    </row>
    <row r="86" spans="1:12">
      <c r="A86" s="116"/>
      <c r="B86" s="116"/>
      <c r="C86" s="114"/>
      <c r="D86" s="4">
        <v>2021</v>
      </c>
      <c r="E86" s="114"/>
      <c r="F86" s="41" t="s">
        <v>233</v>
      </c>
      <c r="G86" s="4">
        <v>1</v>
      </c>
      <c r="H86" s="42">
        <f t="shared" si="7"/>
        <v>14285.714285714286</v>
      </c>
      <c r="I86" s="43">
        <v>4454547678</v>
      </c>
      <c r="J86" s="44">
        <f>I86*H86</f>
        <v>63636395400000</v>
      </c>
      <c r="K86" s="58">
        <v>1229336461</v>
      </c>
      <c r="L86" s="44">
        <f t="shared" si="6"/>
        <v>17561949442857.143</v>
      </c>
    </row>
    <row r="87" spans="1:12">
      <c r="A87" s="116"/>
      <c r="B87" s="116"/>
      <c r="C87" s="114"/>
      <c r="D87" s="4">
        <v>2022</v>
      </c>
      <c r="E87" s="114"/>
      <c r="F87" s="41" t="s">
        <v>234</v>
      </c>
      <c r="G87" s="4">
        <v>1</v>
      </c>
      <c r="H87" s="42">
        <f t="shared" si="7"/>
        <v>15625</v>
      </c>
      <c r="I87" s="43">
        <v>5184386501</v>
      </c>
      <c r="J87" s="44">
        <f>I87*H87</f>
        <v>81006039078125</v>
      </c>
      <c r="K87" s="58">
        <v>1747519325</v>
      </c>
      <c r="L87" s="44">
        <f t="shared" si="6"/>
        <v>27304989453125</v>
      </c>
    </row>
    <row r="88" spans="1:12">
      <c r="A88" s="117"/>
      <c r="B88" s="117"/>
      <c r="C88" s="99"/>
      <c r="D88" s="4">
        <v>2023</v>
      </c>
      <c r="E88" s="99"/>
      <c r="F88" s="41" t="s">
        <v>235</v>
      </c>
      <c r="G88" s="4">
        <v>1</v>
      </c>
      <c r="H88" s="42">
        <f t="shared" si="7"/>
        <v>15384.615384615387</v>
      </c>
      <c r="I88" s="43">
        <v>5440720277</v>
      </c>
      <c r="J88" s="44">
        <f>I88*H88</f>
        <v>83703388876923.094</v>
      </c>
      <c r="K88" s="58">
        <v>2027595992</v>
      </c>
      <c r="L88" s="44">
        <f t="shared" si="6"/>
        <v>31193784492307.695</v>
      </c>
    </row>
    <row r="89" spans="1:12">
      <c r="A89" s="98">
        <v>7</v>
      </c>
      <c r="B89" s="115" t="s">
        <v>94</v>
      </c>
      <c r="C89" s="98" t="s">
        <v>95</v>
      </c>
      <c r="D89" s="4">
        <v>2019</v>
      </c>
      <c r="E89" s="98" t="s">
        <v>238</v>
      </c>
      <c r="F89" s="48" t="s">
        <v>237</v>
      </c>
      <c r="G89" s="4" t="s">
        <v>237</v>
      </c>
      <c r="H89" s="4" t="s">
        <v>237</v>
      </c>
      <c r="I89" s="4" t="s">
        <v>237</v>
      </c>
      <c r="J89" s="44">
        <v>12061488555000</v>
      </c>
      <c r="K89" s="3" t="s">
        <v>237</v>
      </c>
      <c r="L89" s="44">
        <v>18133419175000</v>
      </c>
    </row>
    <row r="90" spans="1:12">
      <c r="A90" s="114"/>
      <c r="B90" s="116"/>
      <c r="C90" s="114"/>
      <c r="D90" s="4">
        <v>2020</v>
      </c>
      <c r="E90" s="114"/>
      <c r="F90" s="48" t="s">
        <v>237</v>
      </c>
      <c r="G90" s="4" t="s">
        <v>237</v>
      </c>
      <c r="H90" s="4" t="s">
        <v>237</v>
      </c>
      <c r="I90" s="4" t="s">
        <v>237</v>
      </c>
      <c r="J90" s="44">
        <v>12690063970000</v>
      </c>
      <c r="K90" s="3" t="s">
        <v>237</v>
      </c>
      <c r="L90" s="44">
        <v>19039449025000</v>
      </c>
    </row>
    <row r="91" spans="1:12">
      <c r="A91" s="114"/>
      <c r="B91" s="116"/>
      <c r="C91" s="114"/>
      <c r="D91" s="4">
        <v>2021</v>
      </c>
      <c r="E91" s="114"/>
      <c r="F91" s="48" t="s">
        <v>237</v>
      </c>
      <c r="G91" s="4" t="s">
        <v>237</v>
      </c>
      <c r="H91" s="4" t="s">
        <v>237</v>
      </c>
      <c r="I91" s="4" t="s">
        <v>237</v>
      </c>
      <c r="J91" s="44">
        <v>12079056000000</v>
      </c>
      <c r="K91" s="3" t="s">
        <v>237</v>
      </c>
      <c r="L91" s="44">
        <v>20837098000000</v>
      </c>
    </row>
    <row r="92" spans="1:12">
      <c r="A92" s="114"/>
      <c r="B92" s="116"/>
      <c r="C92" s="114"/>
      <c r="D92" s="4">
        <v>2022</v>
      </c>
      <c r="E92" s="114"/>
      <c r="F92" s="48" t="s">
        <v>237</v>
      </c>
      <c r="G92" s="4" t="s">
        <v>237</v>
      </c>
      <c r="H92" s="4" t="s">
        <v>237</v>
      </c>
      <c r="I92" s="4" t="s">
        <v>237</v>
      </c>
      <c r="J92" s="44">
        <v>9925211000000</v>
      </c>
      <c r="K92" s="3" t="s">
        <v>237</v>
      </c>
      <c r="L92" s="44">
        <v>23712060000000</v>
      </c>
    </row>
    <row r="93" spans="1:12">
      <c r="A93" s="99"/>
      <c r="B93" s="117"/>
      <c r="C93" s="99"/>
      <c r="D93" s="4">
        <v>2023</v>
      </c>
      <c r="E93" s="99"/>
      <c r="F93" s="48" t="s">
        <v>237</v>
      </c>
      <c r="G93" s="4" t="s">
        <v>237</v>
      </c>
      <c r="H93" s="4" t="s">
        <v>237</v>
      </c>
      <c r="I93" s="4" t="s">
        <v>237</v>
      </c>
      <c r="J93" s="44">
        <v>11685659000000</v>
      </c>
      <c r="K93" s="3" t="s">
        <v>237</v>
      </c>
      <c r="L93" s="44">
        <v>31165670000000</v>
      </c>
    </row>
    <row r="94" spans="1:12" ht="14.45" customHeight="1">
      <c r="A94" s="115">
        <v>8</v>
      </c>
      <c r="B94" s="115" t="s">
        <v>108</v>
      </c>
      <c r="C94" s="98" t="s">
        <v>109</v>
      </c>
      <c r="D94" s="4">
        <v>2019</v>
      </c>
      <c r="E94" s="115" t="s">
        <v>236</v>
      </c>
      <c r="F94" s="48" t="s">
        <v>237</v>
      </c>
      <c r="G94" s="4">
        <v>1</v>
      </c>
      <c r="H94" s="42">
        <v>13897</v>
      </c>
      <c r="I94" s="43">
        <v>280995000</v>
      </c>
      <c r="J94" s="44">
        <f>I94*H94</f>
        <v>3904987515000</v>
      </c>
      <c r="K94" s="58">
        <v>1941693000</v>
      </c>
      <c r="L94" s="44">
        <f>K94*H94</f>
        <v>26983707621000</v>
      </c>
    </row>
    <row r="95" spans="1:12">
      <c r="A95" s="116"/>
      <c r="B95" s="116"/>
      <c r="C95" s="114"/>
      <c r="D95" s="4">
        <v>2020</v>
      </c>
      <c r="E95" s="116"/>
      <c r="F95" s="48" t="s">
        <v>237</v>
      </c>
      <c r="G95" s="4">
        <v>1</v>
      </c>
      <c r="H95" s="42">
        <v>14044</v>
      </c>
      <c r="I95" s="43">
        <v>294270000</v>
      </c>
      <c r="J95" s="44">
        <f>I95*H95</f>
        <v>4132727880000</v>
      </c>
      <c r="K95" s="58">
        <v>2020388000</v>
      </c>
      <c r="L95" s="44">
        <f t="shared" si="6"/>
        <v>28374329072000</v>
      </c>
    </row>
    <row r="96" spans="1:12">
      <c r="A96" s="116"/>
      <c r="B96" s="116"/>
      <c r="C96" s="114"/>
      <c r="D96" s="4">
        <v>2021</v>
      </c>
      <c r="E96" s="116"/>
      <c r="F96" s="48" t="s">
        <v>237</v>
      </c>
      <c r="G96" s="4">
        <v>1</v>
      </c>
      <c r="H96" s="42">
        <v>14271</v>
      </c>
      <c r="I96" s="43">
        <v>318367000</v>
      </c>
      <c r="J96" s="44">
        <f>I96*H96</f>
        <v>4543415457000</v>
      </c>
      <c r="K96" s="58">
        <v>2154461000</v>
      </c>
      <c r="L96" s="44">
        <f t="shared" si="6"/>
        <v>30746312931000</v>
      </c>
    </row>
    <row r="97" spans="1:12">
      <c r="A97" s="116"/>
      <c r="B97" s="116"/>
      <c r="C97" s="114"/>
      <c r="D97" s="4">
        <v>2022</v>
      </c>
      <c r="E97" s="116"/>
      <c r="F97" s="48" t="s">
        <v>237</v>
      </c>
      <c r="G97" s="4">
        <v>1</v>
      </c>
      <c r="H97" s="42">
        <v>15573</v>
      </c>
      <c r="I97" s="43">
        <v>303336000</v>
      </c>
      <c r="J97" s="44">
        <f>I97*H97</f>
        <v>4723851528000</v>
      </c>
      <c r="K97" s="58">
        <v>2354780000</v>
      </c>
      <c r="L97" s="44">
        <f t="shared" si="6"/>
        <v>36670988940000</v>
      </c>
    </row>
    <row r="98" spans="1:12">
      <c r="A98" s="117"/>
      <c r="B98" s="117"/>
      <c r="C98" s="99"/>
      <c r="D98" s="4">
        <v>2023</v>
      </c>
      <c r="E98" s="117"/>
      <c r="F98" s="48" t="s">
        <v>237</v>
      </c>
      <c r="G98" s="4">
        <v>1</v>
      </c>
      <c r="H98" s="42">
        <v>15416</v>
      </c>
      <c r="I98" s="43">
        <v>361462000</v>
      </c>
      <c r="J98" s="44">
        <f>I98*H98</f>
        <v>5572298192000</v>
      </c>
      <c r="K98" s="58">
        <v>2564537000</v>
      </c>
      <c r="L98" s="44">
        <f t="shared" si="6"/>
        <v>39534902392000</v>
      </c>
    </row>
    <row r="99" spans="1:12">
      <c r="A99" s="98">
        <v>9</v>
      </c>
      <c r="B99" s="115" t="s">
        <v>114</v>
      </c>
      <c r="C99" s="98" t="s">
        <v>115</v>
      </c>
      <c r="D99" s="4">
        <v>2019</v>
      </c>
      <c r="E99" s="98" t="s">
        <v>238</v>
      </c>
      <c r="F99" s="48" t="s">
        <v>237</v>
      </c>
      <c r="G99" s="4" t="s">
        <v>237</v>
      </c>
      <c r="H99" s="4" t="s">
        <v>237</v>
      </c>
      <c r="I99" s="4" t="s">
        <v>237</v>
      </c>
      <c r="J99" s="44">
        <v>15102873000000</v>
      </c>
      <c r="K99" s="3" t="s">
        <v>237</v>
      </c>
      <c r="L99" s="44">
        <v>5258405000000</v>
      </c>
    </row>
    <row r="100" spans="1:12">
      <c r="A100" s="114"/>
      <c r="B100" s="116"/>
      <c r="C100" s="114"/>
      <c r="D100" s="4">
        <v>2020</v>
      </c>
      <c r="E100" s="114"/>
      <c r="F100" s="48" t="s">
        <v>237</v>
      </c>
      <c r="G100" s="4" t="s">
        <v>237</v>
      </c>
      <c r="H100" s="4" t="s">
        <v>237</v>
      </c>
      <c r="I100" s="4" t="s">
        <v>237</v>
      </c>
      <c r="J100" s="44">
        <v>9577564000000</v>
      </c>
      <c r="K100" s="2"/>
      <c r="L100" s="44">
        <v>4940136000000</v>
      </c>
    </row>
    <row r="101" spans="1:12">
      <c r="A101" s="114"/>
      <c r="B101" s="116"/>
      <c r="C101" s="114"/>
      <c r="D101" s="4">
        <v>2021</v>
      </c>
      <c r="E101" s="114"/>
      <c r="F101" s="48" t="s">
        <v>237</v>
      </c>
      <c r="G101" s="4" t="s">
        <v>237</v>
      </c>
      <c r="H101" s="4" t="s">
        <v>237</v>
      </c>
      <c r="I101" s="4" t="s">
        <v>237</v>
      </c>
      <c r="J101" s="44">
        <v>8382569000000</v>
      </c>
      <c r="K101" s="2"/>
      <c r="L101" s="44">
        <v>6308420000000</v>
      </c>
    </row>
    <row r="102" spans="1:12">
      <c r="A102" s="114"/>
      <c r="B102" s="116"/>
      <c r="C102" s="114"/>
      <c r="D102" s="4">
        <v>2022</v>
      </c>
      <c r="E102" s="114"/>
      <c r="F102" s="48" t="s">
        <v>237</v>
      </c>
      <c r="G102" s="4" t="s">
        <v>237</v>
      </c>
      <c r="H102" s="4" t="s">
        <v>237</v>
      </c>
      <c r="I102" s="4" t="s">
        <v>237</v>
      </c>
      <c r="J102" s="44">
        <v>6025073000000</v>
      </c>
      <c r="K102" s="2"/>
      <c r="L102" s="44">
        <v>7041903000000</v>
      </c>
    </row>
    <row r="103" spans="1:12">
      <c r="A103" s="99"/>
      <c r="B103" s="117"/>
      <c r="C103" s="99"/>
      <c r="D103" s="4">
        <v>2023</v>
      </c>
      <c r="E103" s="99"/>
      <c r="F103" s="48" t="s">
        <v>237</v>
      </c>
      <c r="G103" s="4" t="s">
        <v>237</v>
      </c>
      <c r="H103" s="4" t="s">
        <v>237</v>
      </c>
      <c r="I103" s="4" t="s">
        <v>237</v>
      </c>
      <c r="J103" s="44">
        <v>6610928000000</v>
      </c>
      <c r="K103" s="2"/>
      <c r="L103" s="44">
        <v>6242349000000</v>
      </c>
    </row>
  </sheetData>
  <mergeCells count="67">
    <mergeCell ref="C2:E4"/>
    <mergeCell ref="C5:D6"/>
    <mergeCell ref="C8:E9"/>
    <mergeCell ref="G8:J9"/>
    <mergeCell ref="C11:C15"/>
    <mergeCell ref="D11:D15"/>
    <mergeCell ref="E11:E15"/>
    <mergeCell ref="C16:C20"/>
    <mergeCell ref="D16:D20"/>
    <mergeCell ref="E16:E20"/>
    <mergeCell ref="C21:C25"/>
    <mergeCell ref="D21:D25"/>
    <mergeCell ref="E21:E25"/>
    <mergeCell ref="C26:C30"/>
    <mergeCell ref="D26:D30"/>
    <mergeCell ref="E26:E30"/>
    <mergeCell ref="C31:C35"/>
    <mergeCell ref="D31:D35"/>
    <mergeCell ref="E31:E35"/>
    <mergeCell ref="C36:C40"/>
    <mergeCell ref="D36:D40"/>
    <mergeCell ref="E36:E40"/>
    <mergeCell ref="C41:C45"/>
    <mergeCell ref="D41:D45"/>
    <mergeCell ref="E41:E45"/>
    <mergeCell ref="C46:C50"/>
    <mergeCell ref="D46:D50"/>
    <mergeCell ref="E46:E50"/>
    <mergeCell ref="C51:C55"/>
    <mergeCell ref="D51:D55"/>
    <mergeCell ref="E51:E55"/>
    <mergeCell ref="A59:A63"/>
    <mergeCell ref="B59:B63"/>
    <mergeCell ref="C59:C63"/>
    <mergeCell ref="E59:E63"/>
    <mergeCell ref="A64:A68"/>
    <mergeCell ref="B64:B68"/>
    <mergeCell ref="C64:C68"/>
    <mergeCell ref="E64:E68"/>
    <mergeCell ref="A69:A73"/>
    <mergeCell ref="B69:B73"/>
    <mergeCell ref="C69:C73"/>
    <mergeCell ref="E69:E73"/>
    <mergeCell ref="A74:A78"/>
    <mergeCell ref="B74:B78"/>
    <mergeCell ref="C74:C78"/>
    <mergeCell ref="E74:E78"/>
    <mergeCell ref="A79:A83"/>
    <mergeCell ref="B79:B83"/>
    <mergeCell ref="C79:C83"/>
    <mergeCell ref="E79:E83"/>
    <mergeCell ref="A84:A88"/>
    <mergeCell ref="B84:B88"/>
    <mergeCell ref="C84:C88"/>
    <mergeCell ref="E84:E88"/>
    <mergeCell ref="A99:A103"/>
    <mergeCell ref="B99:B103"/>
    <mergeCell ref="C99:C103"/>
    <mergeCell ref="E99:E103"/>
    <mergeCell ref="A89:A93"/>
    <mergeCell ref="B89:B93"/>
    <mergeCell ref="C89:C93"/>
    <mergeCell ref="E89:E93"/>
    <mergeCell ref="A94:A98"/>
    <mergeCell ref="B94:B98"/>
    <mergeCell ref="C94:C98"/>
    <mergeCell ref="E94:E9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J105"/>
  <sheetViews>
    <sheetView zoomScale="70" zoomScaleNormal="70" workbookViewId="0">
      <selection activeCell="I13" sqref="I13"/>
    </sheetView>
  </sheetViews>
  <sheetFormatPr defaultRowHeight="14.45"/>
  <cols>
    <col min="2" max="2" width="21.42578125" customWidth="1"/>
    <col min="3" max="3" width="23.140625" customWidth="1"/>
    <col min="4" max="5" width="22.140625" customWidth="1"/>
    <col min="6" max="6" width="18.28515625" customWidth="1"/>
    <col min="8" max="8" width="22.5703125" customWidth="1"/>
    <col min="9" max="9" width="23.5703125" customWidth="1"/>
    <col min="10" max="10" width="23.28515625" customWidth="1"/>
    <col min="11" max="11" width="25.85546875" customWidth="1"/>
  </cols>
  <sheetData>
    <row r="3" spans="3:9" ht="14.45" customHeight="1">
      <c r="C3" s="120" t="s">
        <v>248</v>
      </c>
      <c r="D3" s="120"/>
      <c r="E3" s="120"/>
    </row>
    <row r="4" spans="3:9" ht="14.45" customHeight="1">
      <c r="C4" s="120"/>
      <c r="D4" s="120"/>
      <c r="E4" s="120"/>
    </row>
    <row r="5" spans="3:9">
      <c r="C5" s="120"/>
      <c r="D5" s="120"/>
      <c r="E5" s="120"/>
    </row>
    <row r="6" spans="3:9" ht="28.5" customHeight="1">
      <c r="C6" s="121" t="s">
        <v>249</v>
      </c>
      <c r="D6" s="121"/>
      <c r="E6" s="121"/>
    </row>
    <row r="7" spans="3:9" ht="28.5" customHeight="1">
      <c r="C7" s="121"/>
      <c r="D7" s="121"/>
      <c r="E7" s="121"/>
    </row>
    <row r="10" spans="3:9" ht="14.45" customHeight="1">
      <c r="C10" s="122" t="s">
        <v>210</v>
      </c>
      <c r="D10" s="122"/>
      <c r="E10" s="122"/>
      <c r="F10" s="123" t="s">
        <v>250</v>
      </c>
      <c r="G10" s="123"/>
      <c r="H10" s="123"/>
      <c r="I10" s="123"/>
    </row>
    <row r="11" spans="3:9">
      <c r="C11" s="122"/>
      <c r="D11" s="122"/>
      <c r="E11" s="122"/>
      <c r="F11" s="123"/>
      <c r="G11" s="123"/>
      <c r="H11" s="123"/>
      <c r="I11" s="123"/>
    </row>
    <row r="12" spans="3:9">
      <c r="C12" s="4" t="s">
        <v>194</v>
      </c>
      <c r="D12" s="4" t="s">
        <v>195</v>
      </c>
      <c r="E12" s="4" t="s">
        <v>196</v>
      </c>
      <c r="F12" s="4" t="s">
        <v>251</v>
      </c>
      <c r="G12" s="4"/>
      <c r="H12" s="4" t="s">
        <v>213</v>
      </c>
      <c r="I12" s="4" t="s">
        <v>252</v>
      </c>
    </row>
    <row r="13" spans="3:9">
      <c r="C13" s="78">
        <v>1</v>
      </c>
      <c r="D13" s="78" t="s">
        <v>10</v>
      </c>
      <c r="E13" s="78" t="s">
        <v>11</v>
      </c>
      <c r="F13" s="4">
        <v>2019</v>
      </c>
      <c r="G13" s="34"/>
      <c r="H13" s="34" t="e">
        <f>J61</f>
        <v>#VALUE!</v>
      </c>
      <c r="I13" s="2" t="e">
        <f>LN(H13)</f>
        <v>#VALUE!</v>
      </c>
    </row>
    <row r="14" spans="3:9">
      <c r="C14" s="78"/>
      <c r="D14" s="78"/>
      <c r="E14" s="78"/>
      <c r="F14" s="4">
        <v>2020</v>
      </c>
      <c r="G14" s="34"/>
      <c r="H14" s="34" t="e">
        <f t="shared" ref="H14:H28" si="0">J62</f>
        <v>#VALUE!</v>
      </c>
      <c r="I14" s="2" t="e">
        <f t="shared" ref="I14:I57" si="1">LN(H14)</f>
        <v>#VALUE!</v>
      </c>
    </row>
    <row r="15" spans="3:9">
      <c r="C15" s="78"/>
      <c r="D15" s="78"/>
      <c r="E15" s="78"/>
      <c r="F15" s="4">
        <v>2021</v>
      </c>
      <c r="G15" s="34"/>
      <c r="H15" s="34" t="e">
        <f t="shared" si="0"/>
        <v>#VALUE!</v>
      </c>
      <c r="I15" s="2" t="e">
        <f t="shared" si="1"/>
        <v>#VALUE!</v>
      </c>
    </row>
    <row r="16" spans="3:9">
      <c r="C16" s="78"/>
      <c r="D16" s="78"/>
      <c r="E16" s="78"/>
      <c r="F16" s="4">
        <v>2022</v>
      </c>
      <c r="G16" s="34"/>
      <c r="H16" s="34" t="e">
        <f t="shared" si="0"/>
        <v>#VALUE!</v>
      </c>
      <c r="I16" s="2" t="e">
        <f t="shared" si="1"/>
        <v>#VALUE!</v>
      </c>
    </row>
    <row r="17" spans="3:9">
      <c r="C17" s="78"/>
      <c r="D17" s="78"/>
      <c r="E17" s="78"/>
      <c r="F17" s="4">
        <v>2023</v>
      </c>
      <c r="G17" s="34"/>
      <c r="H17" s="34" t="e">
        <f t="shared" si="0"/>
        <v>#VALUE!</v>
      </c>
      <c r="I17" s="2" t="e">
        <f t="shared" si="1"/>
        <v>#VALUE!</v>
      </c>
    </row>
    <row r="18" spans="3:9">
      <c r="C18" s="79">
        <v>2</v>
      </c>
      <c r="D18" s="79" t="s">
        <v>25</v>
      </c>
      <c r="E18" s="78" t="s">
        <v>26</v>
      </c>
      <c r="F18" s="4">
        <v>2019</v>
      </c>
      <c r="G18" s="34"/>
      <c r="H18" s="34" t="e">
        <f t="shared" si="0"/>
        <v>#VALUE!</v>
      </c>
      <c r="I18" s="2" t="e">
        <f t="shared" si="1"/>
        <v>#VALUE!</v>
      </c>
    </row>
    <row r="19" spans="3:9">
      <c r="C19" s="79"/>
      <c r="D19" s="79"/>
      <c r="E19" s="78"/>
      <c r="F19" s="4">
        <v>2020</v>
      </c>
      <c r="G19" s="34"/>
      <c r="H19" s="34" t="e">
        <f t="shared" si="0"/>
        <v>#VALUE!</v>
      </c>
      <c r="I19" s="2" t="e">
        <f t="shared" si="1"/>
        <v>#VALUE!</v>
      </c>
    </row>
    <row r="20" spans="3:9">
      <c r="C20" s="79"/>
      <c r="D20" s="79"/>
      <c r="E20" s="78"/>
      <c r="F20" s="4">
        <v>2021</v>
      </c>
      <c r="G20" s="34"/>
      <c r="H20" s="34" t="e">
        <f t="shared" si="0"/>
        <v>#VALUE!</v>
      </c>
      <c r="I20" s="2" t="e">
        <f t="shared" si="1"/>
        <v>#VALUE!</v>
      </c>
    </row>
    <row r="21" spans="3:9">
      <c r="C21" s="79"/>
      <c r="D21" s="79"/>
      <c r="E21" s="78"/>
      <c r="F21" s="4">
        <v>2022</v>
      </c>
      <c r="G21" s="34"/>
      <c r="H21" s="34" t="e">
        <f t="shared" si="0"/>
        <v>#VALUE!</v>
      </c>
      <c r="I21" s="2" t="e">
        <f t="shared" si="1"/>
        <v>#VALUE!</v>
      </c>
    </row>
    <row r="22" spans="3:9">
      <c r="C22" s="79"/>
      <c r="D22" s="79"/>
      <c r="E22" s="78"/>
      <c r="F22" s="4">
        <v>2023</v>
      </c>
      <c r="G22" s="34"/>
      <c r="H22" s="34" t="e">
        <f t="shared" si="0"/>
        <v>#VALUE!</v>
      </c>
      <c r="I22" s="2" t="e">
        <f t="shared" si="1"/>
        <v>#VALUE!</v>
      </c>
    </row>
    <row r="23" spans="3:9">
      <c r="C23" s="78">
        <v>3</v>
      </c>
      <c r="D23" s="79" t="s">
        <v>43</v>
      </c>
      <c r="E23" s="78" t="s">
        <v>44</v>
      </c>
      <c r="F23" s="4">
        <v>2019</v>
      </c>
      <c r="G23" s="34"/>
      <c r="H23" s="34" t="e">
        <f t="shared" si="0"/>
        <v>#VALUE!</v>
      </c>
      <c r="I23" s="2" t="e">
        <f t="shared" si="1"/>
        <v>#VALUE!</v>
      </c>
    </row>
    <row r="24" spans="3:9">
      <c r="C24" s="78"/>
      <c r="D24" s="79"/>
      <c r="E24" s="78"/>
      <c r="F24" s="4">
        <v>2020</v>
      </c>
      <c r="G24" s="34"/>
      <c r="H24" s="34" t="e">
        <f t="shared" si="0"/>
        <v>#VALUE!</v>
      </c>
      <c r="I24" s="2" t="e">
        <f t="shared" si="1"/>
        <v>#VALUE!</v>
      </c>
    </row>
    <row r="25" spans="3:9">
      <c r="C25" s="78"/>
      <c r="D25" s="79"/>
      <c r="E25" s="78"/>
      <c r="F25" s="4">
        <v>2021</v>
      </c>
      <c r="G25" s="34"/>
      <c r="H25" s="34" t="e">
        <f t="shared" si="0"/>
        <v>#VALUE!</v>
      </c>
      <c r="I25" s="2" t="e">
        <f t="shared" si="1"/>
        <v>#VALUE!</v>
      </c>
    </row>
    <row r="26" spans="3:9">
      <c r="C26" s="78"/>
      <c r="D26" s="79"/>
      <c r="E26" s="78"/>
      <c r="F26" s="4">
        <v>2022</v>
      </c>
      <c r="G26" s="34"/>
      <c r="H26" s="34" t="e">
        <f t="shared" si="0"/>
        <v>#VALUE!</v>
      </c>
      <c r="I26" s="2" t="e">
        <f t="shared" si="1"/>
        <v>#VALUE!</v>
      </c>
    </row>
    <row r="27" spans="3:9">
      <c r="C27" s="78"/>
      <c r="D27" s="79"/>
      <c r="E27" s="78"/>
      <c r="F27" s="4">
        <v>2023</v>
      </c>
      <c r="G27" s="34"/>
      <c r="H27" s="34" t="e">
        <f t="shared" si="0"/>
        <v>#VALUE!</v>
      </c>
      <c r="I27" s="2" t="e">
        <f t="shared" si="1"/>
        <v>#VALUE!</v>
      </c>
    </row>
    <row r="28" spans="3:9">
      <c r="C28" s="79">
        <v>4</v>
      </c>
      <c r="D28" s="79" t="s">
        <v>45</v>
      </c>
      <c r="E28" s="78" t="s">
        <v>46</v>
      </c>
      <c r="F28" s="4">
        <v>2019</v>
      </c>
      <c r="G28" s="34"/>
      <c r="H28" s="34">
        <f t="shared" si="0"/>
        <v>16806878941000</v>
      </c>
      <c r="I28" s="2">
        <f t="shared" si="1"/>
        <v>30.452809379305386</v>
      </c>
    </row>
    <row r="29" spans="3:9">
      <c r="C29" s="79"/>
      <c r="D29" s="79"/>
      <c r="E29" s="78"/>
      <c r="F29" s="4">
        <v>2020</v>
      </c>
      <c r="G29" s="34"/>
      <c r="H29" s="34">
        <f>J78</f>
        <v>23775564291000</v>
      </c>
      <c r="I29" s="2">
        <f t="shared" si="1"/>
        <v>30.799679458715563</v>
      </c>
    </row>
    <row r="30" spans="3:9">
      <c r="C30" s="79"/>
      <c r="D30" s="79"/>
      <c r="E30" s="78"/>
      <c r="F30" s="4">
        <v>2021</v>
      </c>
      <c r="G30" s="34"/>
      <c r="H30" s="34">
        <f t="shared" ref="H30:H57" si="2">J78</f>
        <v>23775564291000</v>
      </c>
      <c r="I30" s="2">
        <f t="shared" si="1"/>
        <v>30.799679458715563</v>
      </c>
    </row>
    <row r="31" spans="3:9">
      <c r="C31" s="79"/>
      <c r="D31" s="79"/>
      <c r="E31" s="78"/>
      <c r="F31" s="4">
        <v>2022</v>
      </c>
      <c r="G31" s="34"/>
      <c r="H31" s="34">
        <f t="shared" si="2"/>
        <v>41532624387000</v>
      </c>
      <c r="I31" s="2">
        <f t="shared" si="1"/>
        <v>31.357500364134239</v>
      </c>
    </row>
    <row r="32" spans="3:9">
      <c r="C32" s="79"/>
      <c r="D32" s="79"/>
      <c r="E32" s="78"/>
      <c r="F32" s="4">
        <v>2023</v>
      </c>
      <c r="G32" s="34"/>
      <c r="H32" s="34">
        <f t="shared" si="2"/>
        <v>33727849352000</v>
      </c>
      <c r="I32" s="2">
        <f t="shared" si="1"/>
        <v>31.149345002281493</v>
      </c>
    </row>
    <row r="33" spans="3:9">
      <c r="C33" s="78">
        <v>5</v>
      </c>
      <c r="D33" s="79" t="s">
        <v>53</v>
      </c>
      <c r="E33" s="78" t="s">
        <v>54</v>
      </c>
      <c r="F33" s="4">
        <v>2019</v>
      </c>
      <c r="G33" s="34"/>
      <c r="H33" s="34">
        <f t="shared" si="2"/>
        <v>26098052000000</v>
      </c>
      <c r="I33" s="2">
        <f t="shared" si="1"/>
        <v>30.892881791456464</v>
      </c>
    </row>
    <row r="34" spans="3:9">
      <c r="C34" s="78"/>
      <c r="D34" s="79"/>
      <c r="E34" s="78"/>
      <c r="F34" s="4">
        <v>2020</v>
      </c>
      <c r="G34" s="34"/>
      <c r="H34" s="34">
        <f t="shared" si="2"/>
        <v>24056755000000</v>
      </c>
      <c r="I34" s="2">
        <f t="shared" si="1"/>
        <v>30.811436946223704</v>
      </c>
    </row>
    <row r="35" spans="3:9">
      <c r="C35" s="78"/>
      <c r="D35" s="79"/>
      <c r="E35" s="78"/>
      <c r="F35" s="4">
        <v>2021</v>
      </c>
      <c r="G35" s="34"/>
      <c r="H35" s="34">
        <f t="shared" si="2"/>
        <v>36123703000000</v>
      </c>
      <c r="I35" s="2">
        <f t="shared" si="1"/>
        <v>31.217970358602425</v>
      </c>
    </row>
    <row r="36" spans="3:9">
      <c r="C36" s="78"/>
      <c r="D36" s="79"/>
      <c r="E36" s="78"/>
      <c r="F36" s="4">
        <v>2022</v>
      </c>
      <c r="G36" s="34"/>
      <c r="H36" s="34">
        <f t="shared" si="2"/>
        <v>45359207000000</v>
      </c>
      <c r="I36" s="2">
        <f t="shared" si="1"/>
        <v>31.445634292831912</v>
      </c>
    </row>
    <row r="37" spans="3:9">
      <c r="C37" s="78"/>
      <c r="D37" s="79"/>
      <c r="E37" s="78"/>
      <c r="F37" s="4">
        <v>2023</v>
      </c>
      <c r="G37" s="34"/>
      <c r="H37" s="34">
        <f t="shared" si="2"/>
        <v>38765189000000</v>
      </c>
      <c r="I37" s="2">
        <f t="shared" si="1"/>
        <v>31.288543769119638</v>
      </c>
    </row>
    <row r="38" spans="3:9">
      <c r="C38" s="79">
        <v>6</v>
      </c>
      <c r="D38" s="79" t="s">
        <v>80</v>
      </c>
      <c r="E38" s="78" t="s">
        <v>79</v>
      </c>
      <c r="F38" s="4">
        <v>2019</v>
      </c>
      <c r="G38" s="34"/>
      <c r="H38" s="34" t="e">
        <f t="shared" si="2"/>
        <v>#VALUE!</v>
      </c>
      <c r="I38" s="2" t="e">
        <f t="shared" si="1"/>
        <v>#VALUE!</v>
      </c>
    </row>
    <row r="39" spans="3:9">
      <c r="C39" s="79"/>
      <c r="D39" s="79"/>
      <c r="E39" s="78"/>
      <c r="F39" s="4">
        <v>2020</v>
      </c>
      <c r="G39" s="34"/>
      <c r="H39" s="34" t="e">
        <f t="shared" si="2"/>
        <v>#VALUE!</v>
      </c>
      <c r="I39" s="2" t="e">
        <f t="shared" si="1"/>
        <v>#VALUE!</v>
      </c>
    </row>
    <row r="40" spans="3:9">
      <c r="C40" s="79"/>
      <c r="D40" s="79"/>
      <c r="E40" s="78"/>
      <c r="F40" s="4">
        <v>2021</v>
      </c>
      <c r="G40" s="34"/>
      <c r="H40" s="34" t="e">
        <f t="shared" si="2"/>
        <v>#VALUE!</v>
      </c>
      <c r="I40" s="2" t="e">
        <f>LN(H40)</f>
        <v>#VALUE!</v>
      </c>
    </row>
    <row r="41" spans="3:9">
      <c r="C41" s="79"/>
      <c r="D41" s="79"/>
      <c r="E41" s="78"/>
      <c r="F41" s="4">
        <v>2022</v>
      </c>
      <c r="G41" s="34"/>
      <c r="H41" s="34" t="e">
        <f t="shared" si="2"/>
        <v>#VALUE!</v>
      </c>
      <c r="I41" s="2" t="e">
        <f t="shared" si="1"/>
        <v>#VALUE!</v>
      </c>
    </row>
    <row r="42" spans="3:9">
      <c r="C42" s="79"/>
      <c r="D42" s="79"/>
      <c r="E42" s="78"/>
      <c r="F42" s="4">
        <v>2023</v>
      </c>
      <c r="G42" s="34"/>
      <c r="H42" s="34" t="e">
        <f t="shared" si="2"/>
        <v>#VALUE!</v>
      </c>
      <c r="I42" s="2" t="e">
        <f t="shared" si="1"/>
        <v>#VALUE!</v>
      </c>
    </row>
    <row r="43" spans="3:9">
      <c r="C43" s="78">
        <v>7</v>
      </c>
      <c r="D43" s="79" t="s">
        <v>94</v>
      </c>
      <c r="E43" s="78" t="s">
        <v>95</v>
      </c>
      <c r="F43" s="4">
        <v>2019</v>
      </c>
      <c r="G43" s="34"/>
      <c r="H43" s="34">
        <f t="shared" si="2"/>
        <v>30194907730000</v>
      </c>
      <c r="I43" s="2">
        <f t="shared" si="1"/>
        <v>31.038694407879802</v>
      </c>
    </row>
    <row r="44" spans="3:9">
      <c r="C44" s="78"/>
      <c r="D44" s="79"/>
      <c r="E44" s="78"/>
      <c r="F44" s="4">
        <v>2020</v>
      </c>
      <c r="G44" s="34"/>
      <c r="H44" s="34">
        <f t="shared" si="2"/>
        <v>31729512995000</v>
      </c>
      <c r="I44" s="2">
        <f t="shared" si="1"/>
        <v>31.088268372997419</v>
      </c>
    </row>
    <row r="45" spans="3:9">
      <c r="C45" s="78"/>
      <c r="D45" s="79"/>
      <c r="E45" s="78"/>
      <c r="F45" s="4">
        <v>2021</v>
      </c>
      <c r="G45" s="34"/>
      <c r="H45" s="34">
        <f t="shared" si="2"/>
        <v>32916154000000</v>
      </c>
      <c r="I45" s="2">
        <f t="shared" si="1"/>
        <v>31.12498465623684</v>
      </c>
    </row>
    <row r="46" spans="3:9">
      <c r="C46" s="78"/>
      <c r="D46" s="79"/>
      <c r="E46" s="78"/>
      <c r="F46" s="4">
        <v>2022</v>
      </c>
      <c r="G46" s="34"/>
      <c r="H46" s="34">
        <f t="shared" si="2"/>
        <v>33637271000000</v>
      </c>
      <c r="I46" s="2">
        <f t="shared" si="1"/>
        <v>31.146655824080288</v>
      </c>
    </row>
    <row r="47" spans="3:9">
      <c r="C47" s="78"/>
      <c r="D47" s="79"/>
      <c r="E47" s="78"/>
      <c r="F47" s="4">
        <v>2023</v>
      </c>
      <c r="G47" s="34"/>
      <c r="H47" s="34">
        <f t="shared" si="2"/>
        <v>42851329000000</v>
      </c>
      <c r="I47" s="2">
        <f t="shared" si="1"/>
        <v>31.388757775660572</v>
      </c>
    </row>
    <row r="48" spans="3:9">
      <c r="C48" s="79">
        <v>8</v>
      </c>
      <c r="D48" s="79" t="s">
        <v>108</v>
      </c>
      <c r="E48" s="78" t="s">
        <v>109</v>
      </c>
      <c r="F48" s="4">
        <v>2019</v>
      </c>
      <c r="G48" s="34"/>
      <c r="H48" s="34">
        <f t="shared" si="2"/>
        <v>30888695136000</v>
      </c>
      <c r="I48" s="2">
        <f t="shared" si="1"/>
        <v>31.061411379687755</v>
      </c>
    </row>
    <row r="49" spans="1:10">
      <c r="C49" s="79"/>
      <c r="D49" s="79"/>
      <c r="E49" s="78"/>
      <c r="F49" s="4">
        <v>2020</v>
      </c>
      <c r="G49" s="34"/>
      <c r="H49" s="34">
        <f t="shared" si="2"/>
        <v>32507056952000</v>
      </c>
      <c r="I49" s="2">
        <f t="shared" si="1"/>
        <v>31.112478318678033</v>
      </c>
    </row>
    <row r="50" spans="1:10">
      <c r="C50" s="79"/>
      <c r="D50" s="79"/>
      <c r="E50" s="78"/>
      <c r="F50" s="4">
        <v>2021</v>
      </c>
      <c r="G50" s="34"/>
      <c r="H50" s="34">
        <f t="shared" si="2"/>
        <v>35289728388000</v>
      </c>
      <c r="I50" s="2">
        <f t="shared" si="1"/>
        <v>31.194613057014841</v>
      </c>
    </row>
    <row r="51" spans="1:10">
      <c r="C51" s="79"/>
      <c r="D51" s="79"/>
      <c r="E51" s="78"/>
      <c r="F51" s="4">
        <v>2022</v>
      </c>
      <c r="G51" s="34"/>
      <c r="H51" s="34">
        <f t="shared" si="2"/>
        <v>41394840468000</v>
      </c>
      <c r="I51" s="2">
        <f t="shared" si="1"/>
        <v>31.354177362616493</v>
      </c>
    </row>
    <row r="52" spans="1:10">
      <c r="C52" s="79"/>
      <c r="D52" s="79"/>
      <c r="E52" s="78"/>
      <c r="F52" s="4">
        <v>2023</v>
      </c>
      <c r="G52" s="34"/>
      <c r="H52" s="34">
        <f t="shared" si="2"/>
        <v>45107200584000</v>
      </c>
      <c r="I52" s="2">
        <f t="shared" si="1"/>
        <v>31.440063007874986</v>
      </c>
    </row>
    <row r="53" spans="1:10">
      <c r="C53" s="78">
        <v>9</v>
      </c>
      <c r="D53" s="79" t="s">
        <v>114</v>
      </c>
      <c r="E53" s="78" t="s">
        <v>115</v>
      </c>
      <c r="F53" s="4">
        <v>2019</v>
      </c>
      <c r="G53" s="34"/>
      <c r="H53" s="34">
        <f t="shared" si="2"/>
        <v>20361278000000</v>
      </c>
      <c r="I53" s="2">
        <f t="shared" si="1"/>
        <v>30.644656075778432</v>
      </c>
    </row>
    <row r="54" spans="1:10">
      <c r="C54" s="78"/>
      <c r="D54" s="79"/>
      <c r="E54" s="78"/>
      <c r="F54" s="4">
        <v>2020</v>
      </c>
      <c r="G54" s="34"/>
      <c r="H54" s="34">
        <f t="shared" si="2"/>
        <v>14517700000000</v>
      </c>
      <c r="I54" s="2">
        <f t="shared" si="1"/>
        <v>30.306389710574386</v>
      </c>
    </row>
    <row r="55" spans="1:10">
      <c r="C55" s="78"/>
      <c r="D55" s="79"/>
      <c r="E55" s="78"/>
      <c r="F55" s="4">
        <v>2021</v>
      </c>
      <c r="G55" s="34"/>
      <c r="H55" s="34">
        <f t="shared" si="2"/>
        <v>14690989000000</v>
      </c>
      <c r="I55" s="2">
        <f t="shared" si="1"/>
        <v>30.318255428558814</v>
      </c>
    </row>
    <row r="56" spans="1:10">
      <c r="C56" s="78"/>
      <c r="D56" s="79"/>
      <c r="E56" s="78"/>
      <c r="F56" s="4">
        <v>2022</v>
      </c>
      <c r="G56" s="34"/>
      <c r="H56" s="34">
        <f t="shared" si="2"/>
        <v>13066976000000</v>
      </c>
      <c r="I56" s="2">
        <f t="shared" si="1"/>
        <v>30.201109247246031</v>
      </c>
    </row>
    <row r="57" spans="1:10">
      <c r="C57" s="78"/>
      <c r="D57" s="79"/>
      <c r="E57" s="78"/>
      <c r="F57" s="4">
        <v>2023</v>
      </c>
      <c r="G57" s="34"/>
      <c r="H57" s="34">
        <f t="shared" si="2"/>
        <v>12853277000000</v>
      </c>
      <c r="I57" s="2">
        <f t="shared" si="1"/>
        <v>30.184619914213098</v>
      </c>
    </row>
    <row r="60" spans="1:10">
      <c r="A60" s="4" t="s">
        <v>194</v>
      </c>
      <c r="B60" s="4" t="s">
        <v>195</v>
      </c>
      <c r="C60" s="4" t="s">
        <v>196</v>
      </c>
      <c r="D60" s="4" t="s">
        <v>221</v>
      </c>
      <c r="E60" s="4" t="s">
        <v>222</v>
      </c>
      <c r="F60" s="4" t="s">
        <v>223</v>
      </c>
      <c r="G60" s="28" t="s">
        <v>224</v>
      </c>
      <c r="H60" s="28" t="s">
        <v>225</v>
      </c>
      <c r="I60" s="4" t="s">
        <v>228</v>
      </c>
      <c r="J60" s="40" t="s">
        <v>229</v>
      </c>
    </row>
    <row r="61" spans="1:10">
      <c r="A61" s="78">
        <v>1</v>
      </c>
      <c r="B61" s="78" t="s">
        <v>10</v>
      </c>
      <c r="C61" s="78" t="s">
        <v>11</v>
      </c>
      <c r="D61" s="4">
        <v>2019</v>
      </c>
      <c r="E61" s="78" t="s">
        <v>230</v>
      </c>
      <c r="F61" s="41" t="s">
        <v>253</v>
      </c>
      <c r="G61" s="41">
        <v>1</v>
      </c>
      <c r="H61" s="42" t="e">
        <f>G61/F61</f>
        <v>#VALUE!</v>
      </c>
      <c r="I61" s="45">
        <v>7217105000</v>
      </c>
      <c r="J61" s="44" t="e">
        <f t="shared" ref="J61:J72" si="3">H61*I61</f>
        <v>#VALUE!</v>
      </c>
    </row>
    <row r="62" spans="1:10">
      <c r="A62" s="78"/>
      <c r="B62" s="78"/>
      <c r="C62" s="78"/>
      <c r="D62" s="4">
        <v>2020</v>
      </c>
      <c r="E62" s="78"/>
      <c r="F62" s="41" t="s">
        <v>254</v>
      </c>
      <c r="G62" s="4">
        <v>1</v>
      </c>
      <c r="H62" s="42" t="e">
        <f t="shared" ref="H62:H75" si="4">G62/F62</f>
        <v>#VALUE!</v>
      </c>
      <c r="I62" s="46">
        <v>6381566000</v>
      </c>
      <c r="J62" s="44" t="e">
        <f t="shared" si="3"/>
        <v>#VALUE!</v>
      </c>
    </row>
    <row r="63" spans="1:10">
      <c r="A63" s="78"/>
      <c r="B63" s="78"/>
      <c r="C63" s="78"/>
      <c r="D63" s="4">
        <v>2021</v>
      </c>
      <c r="E63" s="78"/>
      <c r="F63" s="41" t="s">
        <v>255</v>
      </c>
      <c r="G63" s="4">
        <v>1</v>
      </c>
      <c r="H63" s="42" t="e">
        <f t="shared" si="4"/>
        <v>#VALUE!</v>
      </c>
      <c r="I63" s="46">
        <v>7586936000</v>
      </c>
      <c r="J63" s="44" t="e">
        <f t="shared" si="3"/>
        <v>#VALUE!</v>
      </c>
    </row>
    <row r="64" spans="1:10">
      <c r="A64" s="78"/>
      <c r="B64" s="78"/>
      <c r="C64" s="78"/>
      <c r="D64" s="4">
        <v>2022</v>
      </c>
      <c r="E64" s="78"/>
      <c r="F64" s="41" t="s">
        <v>256</v>
      </c>
      <c r="G64" s="4">
        <v>1</v>
      </c>
      <c r="H64" s="42" t="e">
        <f t="shared" si="4"/>
        <v>#VALUE!</v>
      </c>
      <c r="I64" s="46">
        <v>10782307000</v>
      </c>
      <c r="J64" s="44" t="e">
        <f t="shared" si="3"/>
        <v>#VALUE!</v>
      </c>
    </row>
    <row r="65" spans="1:10">
      <c r="A65" s="78"/>
      <c r="B65" s="78"/>
      <c r="C65" s="78"/>
      <c r="D65" s="4">
        <v>2023</v>
      </c>
      <c r="E65" s="78"/>
      <c r="F65" s="41" t="s">
        <v>257</v>
      </c>
      <c r="G65" s="4">
        <v>1</v>
      </c>
      <c r="H65" s="42" t="e">
        <f t="shared" si="4"/>
        <v>#VALUE!</v>
      </c>
      <c r="I65" s="46">
        <v>10472711000</v>
      </c>
      <c r="J65" s="44" t="e">
        <f t="shared" si="3"/>
        <v>#VALUE!</v>
      </c>
    </row>
    <row r="66" spans="1:10">
      <c r="A66" s="79">
        <v>2</v>
      </c>
      <c r="B66" s="79" t="s">
        <v>25</v>
      </c>
      <c r="C66" s="78" t="s">
        <v>26</v>
      </c>
      <c r="D66" s="4">
        <v>2019</v>
      </c>
      <c r="E66" s="78" t="s">
        <v>230</v>
      </c>
      <c r="F66" s="41" t="s">
        <v>253</v>
      </c>
      <c r="G66" s="41">
        <v>1</v>
      </c>
      <c r="H66" s="42" t="e">
        <f t="shared" si="4"/>
        <v>#VALUE!</v>
      </c>
      <c r="I66" s="46">
        <v>3702805778</v>
      </c>
      <c r="J66" s="44" t="e">
        <f t="shared" si="3"/>
        <v>#VALUE!</v>
      </c>
    </row>
    <row r="67" spans="1:10">
      <c r="A67" s="79"/>
      <c r="B67" s="79"/>
      <c r="C67" s="78"/>
      <c r="D67" s="4">
        <v>2020</v>
      </c>
      <c r="E67" s="78"/>
      <c r="F67" s="41" t="s">
        <v>254</v>
      </c>
      <c r="G67" s="4">
        <v>1</v>
      </c>
      <c r="H67" s="42" t="e">
        <f t="shared" si="4"/>
        <v>#VALUE!</v>
      </c>
      <c r="I67" s="46">
        <v>3428550327</v>
      </c>
      <c r="J67" s="44" t="e">
        <f t="shared" si="3"/>
        <v>#VALUE!</v>
      </c>
    </row>
    <row r="68" spans="1:10">
      <c r="A68" s="79"/>
      <c r="B68" s="79"/>
      <c r="C68" s="78"/>
      <c r="D68" s="4">
        <v>2021</v>
      </c>
      <c r="E68" s="78"/>
      <c r="F68" s="41" t="s">
        <v>255</v>
      </c>
      <c r="G68" s="4">
        <v>1</v>
      </c>
      <c r="H68" s="42" t="e">
        <f t="shared" si="4"/>
        <v>#VALUE!</v>
      </c>
      <c r="I68" s="46">
        <v>4223787286</v>
      </c>
      <c r="J68" s="44" t="e">
        <f t="shared" si="3"/>
        <v>#VALUE!</v>
      </c>
    </row>
    <row r="69" spans="1:10">
      <c r="A69" s="79"/>
      <c r="B69" s="79"/>
      <c r="C69" s="78"/>
      <c r="D69" s="4">
        <v>2022</v>
      </c>
      <c r="E69" s="78"/>
      <c r="F69" s="41" t="s">
        <v>256</v>
      </c>
      <c r="G69" s="4">
        <v>1</v>
      </c>
      <c r="H69" s="42" t="e">
        <f t="shared" si="4"/>
        <v>#VALUE!</v>
      </c>
      <c r="I69" s="46">
        <v>4488046969</v>
      </c>
      <c r="J69" s="44" t="e">
        <f t="shared" si="3"/>
        <v>#VALUE!</v>
      </c>
    </row>
    <row r="70" spans="1:10">
      <c r="A70" s="79"/>
      <c r="B70" s="79"/>
      <c r="C70" s="78"/>
      <c r="D70" s="4">
        <v>2023</v>
      </c>
      <c r="E70" s="78"/>
      <c r="F70" s="41" t="s">
        <v>257</v>
      </c>
      <c r="G70" s="4">
        <v>1</v>
      </c>
      <c r="H70" s="42" t="e">
        <f t="shared" si="4"/>
        <v>#VALUE!</v>
      </c>
      <c r="I70" s="46">
        <v>4202694216</v>
      </c>
      <c r="J70" s="44" t="e">
        <f t="shared" si="3"/>
        <v>#VALUE!</v>
      </c>
    </row>
    <row r="71" spans="1:10">
      <c r="A71" s="78">
        <v>3</v>
      </c>
      <c r="B71" s="79" t="s">
        <v>43</v>
      </c>
      <c r="C71" s="78" t="s">
        <v>44</v>
      </c>
      <c r="D71" s="4">
        <v>2019</v>
      </c>
      <c r="E71" s="78" t="s">
        <v>230</v>
      </c>
      <c r="F71" s="41" t="s">
        <v>253</v>
      </c>
      <c r="G71" s="41">
        <v>1</v>
      </c>
      <c r="H71" s="42" t="e">
        <f t="shared" si="4"/>
        <v>#VALUE!</v>
      </c>
      <c r="I71" s="46">
        <v>3616163065</v>
      </c>
      <c r="J71" s="44" t="e">
        <f t="shared" si="3"/>
        <v>#VALUE!</v>
      </c>
    </row>
    <row r="72" spans="1:10">
      <c r="A72" s="78"/>
      <c r="B72" s="79"/>
      <c r="C72" s="78"/>
      <c r="D72" s="4">
        <v>2020</v>
      </c>
      <c r="E72" s="78"/>
      <c r="F72" s="41" t="s">
        <v>254</v>
      </c>
      <c r="G72" s="4">
        <v>1</v>
      </c>
      <c r="H72" s="42" t="e">
        <f t="shared" si="4"/>
        <v>#VALUE!</v>
      </c>
      <c r="I72" s="46">
        <v>3493702857</v>
      </c>
      <c r="J72" s="44" t="e">
        <f t="shared" si="3"/>
        <v>#VALUE!</v>
      </c>
    </row>
    <row r="73" spans="1:10">
      <c r="A73" s="78"/>
      <c r="B73" s="79"/>
      <c r="C73" s="78"/>
      <c r="D73" s="4">
        <v>2021</v>
      </c>
      <c r="E73" s="78"/>
      <c r="F73" s="41" t="s">
        <v>255</v>
      </c>
      <c r="G73" s="4">
        <v>1</v>
      </c>
      <c r="H73" s="42" t="e">
        <f t="shared" si="4"/>
        <v>#VALUE!</v>
      </c>
      <c r="I73" s="46">
        <v>3691477101</v>
      </c>
      <c r="J73" s="44" t="e">
        <f>I73*H73</f>
        <v>#VALUE!</v>
      </c>
    </row>
    <row r="74" spans="1:10">
      <c r="A74" s="78"/>
      <c r="B74" s="79"/>
      <c r="C74" s="78"/>
      <c r="D74" s="4">
        <v>2022</v>
      </c>
      <c r="E74" s="78"/>
      <c r="F74" s="41" t="s">
        <v>256</v>
      </c>
      <c r="G74" s="4">
        <v>1</v>
      </c>
      <c r="H74" s="42" t="e">
        <f t="shared" si="4"/>
        <v>#VALUE!</v>
      </c>
      <c r="I74" s="46">
        <v>3593872042</v>
      </c>
      <c r="J74" s="44" t="e">
        <f>I74*H74</f>
        <v>#VALUE!</v>
      </c>
    </row>
    <row r="75" spans="1:10">
      <c r="A75" s="78"/>
      <c r="B75" s="79"/>
      <c r="C75" s="78"/>
      <c r="D75" s="4">
        <v>2023</v>
      </c>
      <c r="E75" s="78"/>
      <c r="F75" s="41" t="s">
        <v>257</v>
      </c>
      <c r="G75" s="4">
        <v>1</v>
      </c>
      <c r="H75" s="42" t="e">
        <f t="shared" si="4"/>
        <v>#VALUE!</v>
      </c>
      <c r="I75" s="46">
        <v>3113102390</v>
      </c>
      <c r="J75" s="44" t="e">
        <f>H75*I75</f>
        <v>#VALUE!</v>
      </c>
    </row>
    <row r="76" spans="1:10">
      <c r="A76" s="79">
        <v>4</v>
      </c>
      <c r="B76" s="79" t="s">
        <v>45</v>
      </c>
      <c r="C76" s="78" t="s">
        <v>46</v>
      </c>
      <c r="D76" s="4">
        <v>2019</v>
      </c>
      <c r="E76" s="79" t="s">
        <v>236</v>
      </c>
      <c r="F76" s="48" t="s">
        <v>237</v>
      </c>
      <c r="G76" s="4">
        <v>1</v>
      </c>
      <c r="H76" s="42">
        <v>13901</v>
      </c>
      <c r="I76" s="43">
        <v>1209041000</v>
      </c>
      <c r="J76" s="44">
        <f>I76*H76</f>
        <v>16806878941000</v>
      </c>
    </row>
    <row r="77" spans="1:10">
      <c r="A77" s="79"/>
      <c r="B77" s="79"/>
      <c r="C77" s="78"/>
      <c r="D77" s="4">
        <v>2020</v>
      </c>
      <c r="E77" s="79"/>
      <c r="F77" s="48" t="s">
        <v>237</v>
      </c>
      <c r="G77" s="4">
        <v>1</v>
      </c>
      <c r="H77" s="34">
        <v>14105</v>
      </c>
      <c r="I77" s="49">
        <v>1158629000</v>
      </c>
      <c r="J77" s="44">
        <f>I77*H77</f>
        <v>16342462045000</v>
      </c>
    </row>
    <row r="78" spans="1:10">
      <c r="A78" s="79"/>
      <c r="B78" s="79"/>
      <c r="C78" s="78"/>
      <c r="D78" s="4">
        <v>2021</v>
      </c>
      <c r="E78" s="79"/>
      <c r="F78" s="48" t="s">
        <v>237</v>
      </c>
      <c r="G78" s="4">
        <v>1</v>
      </c>
      <c r="H78" s="34">
        <v>14269</v>
      </c>
      <c r="I78" s="49">
        <v>1666239000</v>
      </c>
      <c r="J78" s="44">
        <f>I78*H78</f>
        <v>23775564291000</v>
      </c>
    </row>
    <row r="79" spans="1:10">
      <c r="A79" s="79"/>
      <c r="B79" s="79"/>
      <c r="C79" s="78"/>
      <c r="D79" s="4">
        <v>2022</v>
      </c>
      <c r="E79" s="79"/>
      <c r="F79" s="48" t="s">
        <v>237</v>
      </c>
      <c r="G79" s="4">
        <v>1</v>
      </c>
      <c r="H79" s="34">
        <v>15731</v>
      </c>
      <c r="I79" s="43">
        <v>2640177000</v>
      </c>
      <c r="J79" s="44">
        <f>I79*H79</f>
        <v>41532624387000</v>
      </c>
    </row>
    <row r="80" spans="1:10">
      <c r="A80" s="79"/>
      <c r="B80" s="79"/>
      <c r="C80" s="78"/>
      <c r="D80" s="4">
        <v>2023</v>
      </c>
      <c r="E80" s="79"/>
      <c r="F80" s="48" t="s">
        <v>237</v>
      </c>
      <c r="G80" s="4">
        <v>1</v>
      </c>
      <c r="H80" s="50">
        <v>15416</v>
      </c>
      <c r="I80" s="43">
        <v>2187847000</v>
      </c>
      <c r="J80" s="44">
        <f>I80*H80</f>
        <v>33727849352000</v>
      </c>
    </row>
    <row r="81" spans="1:10">
      <c r="A81" s="78">
        <v>5</v>
      </c>
      <c r="B81" s="79" t="s">
        <v>53</v>
      </c>
      <c r="C81" s="78" t="s">
        <v>54</v>
      </c>
      <c r="D81" s="4">
        <v>2019</v>
      </c>
      <c r="E81" s="78" t="s">
        <v>238</v>
      </c>
      <c r="F81" s="48" t="s">
        <v>237</v>
      </c>
      <c r="G81" s="4" t="s">
        <v>237</v>
      </c>
      <c r="H81" s="4" t="s">
        <v>237</v>
      </c>
      <c r="I81" s="4" t="s">
        <v>237</v>
      </c>
      <c r="J81" s="44">
        <v>26098052000000</v>
      </c>
    </row>
    <row r="82" spans="1:10">
      <c r="A82" s="78"/>
      <c r="B82" s="79"/>
      <c r="C82" s="78"/>
      <c r="D82" s="4">
        <v>2020</v>
      </c>
      <c r="E82" s="78"/>
      <c r="F82" s="48" t="s">
        <v>237</v>
      </c>
      <c r="G82" s="4" t="s">
        <v>237</v>
      </c>
      <c r="H82" s="4" t="s">
        <v>237</v>
      </c>
      <c r="I82" s="4" t="s">
        <v>237</v>
      </c>
      <c r="J82" s="44">
        <v>24056755000000</v>
      </c>
    </row>
    <row r="83" spans="1:10">
      <c r="A83" s="78"/>
      <c r="B83" s="79"/>
      <c r="C83" s="78"/>
      <c r="D83" s="4">
        <v>2021</v>
      </c>
      <c r="E83" s="78"/>
      <c r="F83" s="48" t="s">
        <v>237</v>
      </c>
      <c r="G83" s="4" t="s">
        <v>237</v>
      </c>
      <c r="H83" s="4" t="s">
        <v>237</v>
      </c>
      <c r="I83" s="4" t="s">
        <v>237</v>
      </c>
      <c r="J83" s="44">
        <v>36123703000000</v>
      </c>
    </row>
    <row r="84" spans="1:10">
      <c r="A84" s="78"/>
      <c r="B84" s="79"/>
      <c r="C84" s="78"/>
      <c r="D84" s="4">
        <v>2022</v>
      </c>
      <c r="E84" s="78"/>
      <c r="F84" s="48" t="s">
        <v>237</v>
      </c>
      <c r="G84" s="4" t="s">
        <v>237</v>
      </c>
      <c r="H84" s="4" t="s">
        <v>237</v>
      </c>
      <c r="I84" s="4" t="s">
        <v>237</v>
      </c>
      <c r="J84" s="44">
        <v>45359207000000</v>
      </c>
    </row>
    <row r="85" spans="1:10">
      <c r="A85" s="78"/>
      <c r="B85" s="79"/>
      <c r="C85" s="78"/>
      <c r="D85" s="4">
        <v>2023</v>
      </c>
      <c r="E85" s="78"/>
      <c r="F85" s="41" t="s">
        <v>237</v>
      </c>
      <c r="G85" s="4" t="s">
        <v>237</v>
      </c>
      <c r="H85" s="4" t="s">
        <v>237</v>
      </c>
      <c r="I85" s="4" t="s">
        <v>237</v>
      </c>
      <c r="J85" s="44">
        <v>38765189000000</v>
      </c>
    </row>
    <row r="86" spans="1:10" ht="14.45" customHeight="1">
      <c r="A86" s="79">
        <v>6</v>
      </c>
      <c r="B86" s="79" t="s">
        <v>80</v>
      </c>
      <c r="C86" s="78" t="s">
        <v>79</v>
      </c>
      <c r="D86" s="4">
        <v>2019</v>
      </c>
      <c r="E86" s="78" t="s">
        <v>230</v>
      </c>
      <c r="F86" s="41" t="s">
        <v>253</v>
      </c>
      <c r="G86" s="41">
        <v>1</v>
      </c>
      <c r="H86" s="42" t="e">
        <f>G86/F86</f>
        <v>#VALUE!</v>
      </c>
      <c r="I86" s="43">
        <v>6006538390</v>
      </c>
      <c r="J86" s="44" t="e">
        <f>I86*H86</f>
        <v>#VALUE!</v>
      </c>
    </row>
    <row r="87" spans="1:10">
      <c r="A87" s="79"/>
      <c r="B87" s="79"/>
      <c r="C87" s="78"/>
      <c r="D87" s="4">
        <v>2020</v>
      </c>
      <c r="E87" s="78"/>
      <c r="F87" s="41" t="s">
        <v>254</v>
      </c>
      <c r="G87" s="4">
        <v>1</v>
      </c>
      <c r="H87" s="42" t="e">
        <f t="shared" ref="H87:H90" si="5">G87/F87</f>
        <v>#VALUE!</v>
      </c>
      <c r="I87" s="43">
        <v>5900822955</v>
      </c>
      <c r="J87" s="44" t="e">
        <f>I87*H87</f>
        <v>#VALUE!</v>
      </c>
    </row>
    <row r="88" spans="1:10">
      <c r="A88" s="79"/>
      <c r="B88" s="79"/>
      <c r="C88" s="78"/>
      <c r="D88" s="4">
        <v>2021</v>
      </c>
      <c r="E88" s="78"/>
      <c r="F88" s="41" t="s">
        <v>255</v>
      </c>
      <c r="G88" s="4">
        <v>1</v>
      </c>
      <c r="H88" s="42" t="e">
        <f t="shared" si="5"/>
        <v>#VALUE!</v>
      </c>
      <c r="I88" s="49">
        <v>5683884139</v>
      </c>
      <c r="J88" s="44" t="e">
        <f>I88*H88</f>
        <v>#VALUE!</v>
      </c>
    </row>
    <row r="89" spans="1:10">
      <c r="A89" s="79"/>
      <c r="B89" s="79"/>
      <c r="C89" s="78"/>
      <c r="D89" s="4">
        <v>2022</v>
      </c>
      <c r="E89" s="78"/>
      <c r="F89" s="41" t="s">
        <v>256</v>
      </c>
      <c r="G89" s="4">
        <v>1</v>
      </c>
      <c r="H89" s="42" t="e">
        <f t="shared" si="5"/>
        <v>#VALUE!</v>
      </c>
      <c r="I89" s="49">
        <v>6931905826</v>
      </c>
      <c r="J89" s="44" t="e">
        <f>I89*H89</f>
        <v>#VALUE!</v>
      </c>
    </row>
    <row r="90" spans="1:10">
      <c r="A90" s="79"/>
      <c r="B90" s="79"/>
      <c r="C90" s="78"/>
      <c r="D90" s="4">
        <v>2023</v>
      </c>
      <c r="E90" s="78"/>
      <c r="F90" s="41" t="s">
        <v>257</v>
      </c>
      <c r="G90" s="4">
        <v>1</v>
      </c>
      <c r="H90" s="42" t="e">
        <f t="shared" si="5"/>
        <v>#VALUE!</v>
      </c>
      <c r="I90" s="49">
        <v>7468316269</v>
      </c>
      <c r="J90" s="44" t="e">
        <f>I90*H90</f>
        <v>#VALUE!</v>
      </c>
    </row>
    <row r="91" spans="1:10">
      <c r="A91" s="78">
        <v>7</v>
      </c>
      <c r="B91" s="79" t="s">
        <v>94</v>
      </c>
      <c r="C91" s="78" t="s">
        <v>95</v>
      </c>
      <c r="D91" s="4">
        <v>2019</v>
      </c>
      <c r="E91" s="78" t="s">
        <v>238</v>
      </c>
      <c r="F91" s="48" t="s">
        <v>237</v>
      </c>
      <c r="G91" s="4" t="s">
        <v>237</v>
      </c>
      <c r="H91" s="4" t="s">
        <v>237</v>
      </c>
      <c r="I91" s="4" t="s">
        <v>237</v>
      </c>
      <c r="J91" s="44">
        <v>30194907730000</v>
      </c>
    </row>
    <row r="92" spans="1:10">
      <c r="A92" s="78"/>
      <c r="B92" s="79"/>
      <c r="C92" s="78"/>
      <c r="D92" s="4">
        <v>2020</v>
      </c>
      <c r="E92" s="78"/>
      <c r="F92" s="48" t="s">
        <v>237</v>
      </c>
      <c r="G92" s="4" t="s">
        <v>237</v>
      </c>
      <c r="H92" s="4" t="s">
        <v>237</v>
      </c>
      <c r="I92" s="4"/>
      <c r="J92" s="44">
        <v>31729512995000</v>
      </c>
    </row>
    <row r="93" spans="1:10">
      <c r="A93" s="78"/>
      <c r="B93" s="79"/>
      <c r="C93" s="78"/>
      <c r="D93" s="4">
        <v>2021</v>
      </c>
      <c r="E93" s="78"/>
      <c r="F93" s="48" t="s">
        <v>237</v>
      </c>
      <c r="G93" s="4" t="s">
        <v>237</v>
      </c>
      <c r="H93" s="4" t="s">
        <v>237</v>
      </c>
      <c r="I93" s="4"/>
      <c r="J93" s="44">
        <v>32916154000000</v>
      </c>
    </row>
    <row r="94" spans="1:10">
      <c r="A94" s="78"/>
      <c r="B94" s="79"/>
      <c r="C94" s="78"/>
      <c r="D94" s="4">
        <v>2022</v>
      </c>
      <c r="E94" s="78"/>
      <c r="F94" s="48" t="s">
        <v>237</v>
      </c>
      <c r="G94" s="4" t="s">
        <v>237</v>
      </c>
      <c r="H94" s="4" t="s">
        <v>237</v>
      </c>
      <c r="I94" s="4"/>
      <c r="J94" s="44">
        <v>33637271000000</v>
      </c>
    </row>
    <row r="95" spans="1:10">
      <c r="A95" s="78"/>
      <c r="B95" s="79"/>
      <c r="C95" s="78"/>
      <c r="D95" s="4">
        <v>2023</v>
      </c>
      <c r="E95" s="78"/>
      <c r="F95" s="48" t="s">
        <v>237</v>
      </c>
      <c r="G95" s="4" t="s">
        <v>237</v>
      </c>
      <c r="H95" s="4" t="s">
        <v>237</v>
      </c>
      <c r="I95" s="4"/>
      <c r="J95" s="44">
        <v>42851329000000</v>
      </c>
    </row>
    <row r="96" spans="1:10">
      <c r="A96" s="79">
        <v>8</v>
      </c>
      <c r="B96" s="79" t="s">
        <v>108</v>
      </c>
      <c r="C96" s="78" t="s">
        <v>109</v>
      </c>
      <c r="D96" s="4">
        <v>2019</v>
      </c>
      <c r="E96" s="79" t="s">
        <v>236</v>
      </c>
      <c r="F96" s="48" t="s">
        <v>237</v>
      </c>
      <c r="G96" s="4">
        <v>1</v>
      </c>
      <c r="H96" s="42">
        <v>13897</v>
      </c>
      <c r="I96" s="49">
        <v>2222688000</v>
      </c>
      <c r="J96" s="44">
        <f>I96*H96</f>
        <v>30888695136000</v>
      </c>
    </row>
    <row r="97" spans="1:10">
      <c r="A97" s="79"/>
      <c r="B97" s="79"/>
      <c r="C97" s="78"/>
      <c r="D97" s="4">
        <v>2020</v>
      </c>
      <c r="E97" s="79"/>
      <c r="F97" s="48" t="s">
        <v>237</v>
      </c>
      <c r="G97" s="4">
        <v>1</v>
      </c>
      <c r="H97" s="42">
        <v>14044</v>
      </c>
      <c r="I97" s="49">
        <v>2314658000</v>
      </c>
      <c r="J97" s="44">
        <f>I97*H97</f>
        <v>32507056952000</v>
      </c>
    </row>
    <row r="98" spans="1:10">
      <c r="A98" s="79"/>
      <c r="B98" s="79"/>
      <c r="C98" s="78"/>
      <c r="D98" s="4">
        <v>2021</v>
      </c>
      <c r="E98" s="79"/>
      <c r="F98" s="48" t="s">
        <v>237</v>
      </c>
      <c r="G98" s="4">
        <v>1</v>
      </c>
      <c r="H98" s="42">
        <v>14271</v>
      </c>
      <c r="I98" s="49">
        <v>2472828000</v>
      </c>
      <c r="J98" s="44">
        <f>I98*H98</f>
        <v>35289728388000</v>
      </c>
    </row>
    <row r="99" spans="1:10">
      <c r="A99" s="79"/>
      <c r="B99" s="79"/>
      <c r="C99" s="78"/>
      <c r="D99" s="4">
        <v>2022</v>
      </c>
      <c r="E99" s="79"/>
      <c r="F99" s="48" t="s">
        <v>237</v>
      </c>
      <c r="G99" s="4">
        <v>1</v>
      </c>
      <c r="H99" s="42">
        <v>15573</v>
      </c>
      <c r="I99" s="49">
        <v>2658116000</v>
      </c>
      <c r="J99" s="44">
        <f>I99*H99</f>
        <v>41394840468000</v>
      </c>
    </row>
    <row r="100" spans="1:10">
      <c r="A100" s="79"/>
      <c r="B100" s="79"/>
      <c r="C100" s="78"/>
      <c r="D100" s="4">
        <v>2023</v>
      </c>
      <c r="E100" s="79"/>
      <c r="F100" s="48" t="s">
        <v>237</v>
      </c>
      <c r="G100" s="4">
        <v>1</v>
      </c>
      <c r="H100" s="42">
        <v>15416</v>
      </c>
      <c r="I100" s="49">
        <v>2925999000</v>
      </c>
      <c r="J100" s="44">
        <f>I100*H100</f>
        <v>45107200584000</v>
      </c>
    </row>
    <row r="101" spans="1:10">
      <c r="A101" s="78">
        <v>9</v>
      </c>
      <c r="B101" s="79" t="s">
        <v>114</v>
      </c>
      <c r="C101" s="78" t="s">
        <v>115</v>
      </c>
      <c r="D101" s="4">
        <v>2019</v>
      </c>
      <c r="E101" s="78" t="s">
        <v>238</v>
      </c>
      <c r="F101" s="48" t="s">
        <v>237</v>
      </c>
      <c r="G101" s="4" t="s">
        <v>237</v>
      </c>
      <c r="H101" s="4" t="s">
        <v>237</v>
      </c>
      <c r="I101" s="4" t="s">
        <v>237</v>
      </c>
      <c r="J101" s="44">
        <v>20361278000000</v>
      </c>
    </row>
    <row r="102" spans="1:10">
      <c r="A102" s="78"/>
      <c r="B102" s="79"/>
      <c r="C102" s="78"/>
      <c r="D102" s="4">
        <v>2020</v>
      </c>
      <c r="E102" s="78"/>
      <c r="F102" s="48" t="s">
        <v>237</v>
      </c>
      <c r="G102" s="4" t="s">
        <v>237</v>
      </c>
      <c r="H102" s="4" t="s">
        <v>237</v>
      </c>
      <c r="I102" s="4"/>
      <c r="J102" s="44">
        <v>14517700000000</v>
      </c>
    </row>
    <row r="103" spans="1:10">
      <c r="A103" s="78"/>
      <c r="B103" s="79"/>
      <c r="C103" s="78"/>
      <c r="D103" s="4">
        <v>2021</v>
      </c>
      <c r="E103" s="78"/>
      <c r="F103" s="48" t="s">
        <v>237</v>
      </c>
      <c r="G103" s="4" t="s">
        <v>237</v>
      </c>
      <c r="H103" s="4" t="s">
        <v>237</v>
      </c>
      <c r="I103" s="4"/>
      <c r="J103" s="44">
        <v>14690989000000</v>
      </c>
    </row>
    <row r="104" spans="1:10">
      <c r="A104" s="78"/>
      <c r="B104" s="79"/>
      <c r="C104" s="78"/>
      <c r="D104" s="4">
        <v>2022</v>
      </c>
      <c r="E104" s="78"/>
      <c r="F104" s="48" t="s">
        <v>237</v>
      </c>
      <c r="G104" s="4" t="s">
        <v>237</v>
      </c>
      <c r="H104" s="4" t="s">
        <v>237</v>
      </c>
      <c r="I104" s="4"/>
      <c r="J104" s="44">
        <v>13066976000000</v>
      </c>
    </row>
    <row r="105" spans="1:10">
      <c r="A105" s="78"/>
      <c r="B105" s="79"/>
      <c r="C105" s="78"/>
      <c r="D105" s="4">
        <v>2023</v>
      </c>
      <c r="E105" s="78"/>
      <c r="F105" s="48" t="s">
        <v>237</v>
      </c>
      <c r="G105" s="4" t="s">
        <v>237</v>
      </c>
      <c r="H105" s="4" t="s">
        <v>237</v>
      </c>
      <c r="I105" s="4"/>
      <c r="J105" s="44">
        <v>12853277000000</v>
      </c>
    </row>
  </sheetData>
  <mergeCells count="67">
    <mergeCell ref="C3:E5"/>
    <mergeCell ref="C6:E7"/>
    <mergeCell ref="C10:E11"/>
    <mergeCell ref="F10:I11"/>
    <mergeCell ref="C13:C17"/>
    <mergeCell ref="D13:D17"/>
    <mergeCell ref="E13:E17"/>
    <mergeCell ref="C18:C22"/>
    <mergeCell ref="D18:D22"/>
    <mergeCell ref="E18:E22"/>
    <mergeCell ref="C23:C27"/>
    <mergeCell ref="D23:D27"/>
    <mergeCell ref="E23:E27"/>
    <mergeCell ref="C28:C32"/>
    <mergeCell ref="D28:D32"/>
    <mergeCell ref="E28:E32"/>
    <mergeCell ref="C33:C37"/>
    <mergeCell ref="D33:D37"/>
    <mergeCell ref="E33:E37"/>
    <mergeCell ref="C38:C42"/>
    <mergeCell ref="D38:D42"/>
    <mergeCell ref="E38:E42"/>
    <mergeCell ref="C43:C47"/>
    <mergeCell ref="D43:D47"/>
    <mergeCell ref="E43:E47"/>
    <mergeCell ref="C48:C52"/>
    <mergeCell ref="D48:D52"/>
    <mergeCell ref="E48:E52"/>
    <mergeCell ref="C53:C57"/>
    <mergeCell ref="D53:D57"/>
    <mergeCell ref="E53:E57"/>
    <mergeCell ref="A61:A65"/>
    <mergeCell ref="B61:B65"/>
    <mergeCell ref="C61:C65"/>
    <mergeCell ref="E61:E65"/>
    <mergeCell ref="A66:A70"/>
    <mergeCell ref="B66:B70"/>
    <mergeCell ref="C66:C70"/>
    <mergeCell ref="E66:E70"/>
    <mergeCell ref="A71:A75"/>
    <mergeCell ref="B71:B75"/>
    <mergeCell ref="C71:C75"/>
    <mergeCell ref="E71:E75"/>
    <mergeCell ref="A76:A80"/>
    <mergeCell ref="B76:B80"/>
    <mergeCell ref="C76:C80"/>
    <mergeCell ref="E76:E80"/>
    <mergeCell ref="A81:A85"/>
    <mergeCell ref="B81:B85"/>
    <mergeCell ref="C81:C85"/>
    <mergeCell ref="E81:E85"/>
    <mergeCell ref="A86:A90"/>
    <mergeCell ref="B86:B90"/>
    <mergeCell ref="C86:C90"/>
    <mergeCell ref="E86:E90"/>
    <mergeCell ref="A101:A105"/>
    <mergeCell ref="B101:B105"/>
    <mergeCell ref="C101:C105"/>
    <mergeCell ref="E101:E105"/>
    <mergeCell ref="A91:A95"/>
    <mergeCell ref="B91:B95"/>
    <mergeCell ref="C91:C95"/>
    <mergeCell ref="E91:E95"/>
    <mergeCell ref="A96:A100"/>
    <mergeCell ref="B96:B100"/>
    <mergeCell ref="C96:C100"/>
    <mergeCell ref="E96:E10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2025-11-03T15:24:46Z</dcterms:created>
  <dcterms:modified xsi:type="dcterms:W3CDTF">2026-08-12T10:02:34Z</dcterms:modified>
  <cp:category/>
  <cp:contentStatus/>
</cp:coreProperties>
</file>