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Borang Tugas Akhir\"/>
    </mc:Choice>
  </mc:AlternateContent>
  <xr:revisionPtr revIDLastSave="0" documentId="13_ncr:1_{A2D16908-5E1D-4839-9E8D-2CABF2800C6B}" xr6:coauthVersionLast="47" xr6:coauthVersionMax="47" xr10:uidLastSave="{00000000-0000-0000-0000-000000000000}"/>
  <bookViews>
    <workbookView xWindow="-110" yWindow="-110" windowWidth="19420" windowHeight="10560" activeTab="2" xr2:uid="{9E1171C4-A795-42EB-ACF8-72905E8F0B1A}"/>
  </bookViews>
  <sheets>
    <sheet name="2023" sheetId="1" r:id="rId1"/>
    <sheet name="Sheet2" sheetId="2" r:id="rId2"/>
    <sheet name="chart" sheetId="3" r:id="rId3"/>
  </sheets>
  <definedNames>
    <definedName name="_xlnm._FilterDatabase" localSheetId="0" hidden="1">'2023'!$B$3:$I$244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9" i="1" l="1"/>
  <c r="L207" i="1"/>
  <c r="Z181" i="3"/>
  <c r="Z180" i="3"/>
  <c r="Z179" i="3"/>
  <c r="Z178" i="3"/>
  <c r="Z177" i="3"/>
  <c r="Z176" i="3"/>
  <c r="Z175" i="3"/>
  <c r="Z174" i="3"/>
  <c r="Z173" i="3"/>
  <c r="Z172" i="3"/>
  <c r="Z171" i="3"/>
  <c r="Z170" i="3"/>
  <c r="Z166" i="3"/>
  <c r="Z165" i="3"/>
  <c r="Z164" i="3"/>
  <c r="Z163" i="3"/>
  <c r="Z162" i="3"/>
  <c r="Z161" i="3"/>
  <c r="Z160" i="3"/>
  <c r="Z159" i="3"/>
  <c r="Z158" i="3"/>
  <c r="Z157" i="3"/>
  <c r="Z156" i="3"/>
  <c r="Z155" i="3"/>
  <c r="Z151" i="3"/>
  <c r="Z150" i="3"/>
  <c r="Z149" i="3"/>
  <c r="Z148" i="3"/>
  <c r="Z147" i="3"/>
  <c r="Z146" i="3"/>
  <c r="Z145" i="3"/>
  <c r="Z144" i="3"/>
  <c r="Z143" i="3"/>
  <c r="Z142" i="3"/>
  <c r="Z141" i="3"/>
  <c r="Z140" i="3"/>
  <c r="Z136" i="3"/>
  <c r="Z135" i="3"/>
  <c r="Z134" i="3"/>
  <c r="Z133" i="3"/>
  <c r="Z132" i="3"/>
  <c r="Z131" i="3"/>
  <c r="Z130" i="3"/>
  <c r="Z129" i="3"/>
  <c r="Z128" i="3"/>
  <c r="Z127" i="3"/>
  <c r="Z126" i="3"/>
  <c r="Z125" i="3"/>
  <c r="Z121" i="3"/>
  <c r="Z120" i="3"/>
  <c r="Z119" i="3"/>
  <c r="Z118" i="3"/>
  <c r="Z117" i="3"/>
  <c r="Z116" i="3"/>
  <c r="Z115" i="3"/>
  <c r="Z114" i="3"/>
  <c r="Z113" i="3"/>
  <c r="Z112" i="3"/>
  <c r="Z111" i="3"/>
  <c r="Z110" i="3"/>
  <c r="Z106" i="3"/>
  <c r="Z105" i="3"/>
  <c r="Z104" i="3"/>
  <c r="Z103" i="3"/>
  <c r="Z102" i="3"/>
  <c r="Z101" i="3"/>
  <c r="Z100" i="3"/>
  <c r="Z99" i="3"/>
  <c r="Z98" i="3"/>
  <c r="Z97" i="3"/>
  <c r="Z96" i="3"/>
  <c r="Z95" i="3"/>
  <c r="Z91" i="3"/>
  <c r="Z90" i="3"/>
  <c r="Z89" i="3"/>
  <c r="Z88" i="3"/>
  <c r="Z87" i="3"/>
  <c r="Z86" i="3"/>
  <c r="Z85" i="3"/>
  <c r="Z84" i="3"/>
  <c r="Z83" i="3"/>
  <c r="Z82" i="3"/>
  <c r="Z81" i="3"/>
  <c r="Z80" i="3"/>
  <c r="Z76" i="3"/>
  <c r="Z75" i="3"/>
  <c r="Z74" i="3"/>
  <c r="Z73" i="3"/>
  <c r="Z72" i="3"/>
  <c r="Z71" i="3"/>
  <c r="Z70" i="3"/>
  <c r="Z69" i="3"/>
  <c r="Z68" i="3"/>
  <c r="Z67" i="3"/>
  <c r="Z66" i="3"/>
  <c r="Z65" i="3"/>
  <c r="Z61" i="3"/>
  <c r="Z60" i="3"/>
  <c r="Z59" i="3"/>
  <c r="Z58" i="3"/>
  <c r="Z57" i="3"/>
  <c r="Z56" i="3"/>
  <c r="Z55" i="3"/>
  <c r="Z54" i="3"/>
  <c r="Z53" i="3"/>
  <c r="Z52" i="3"/>
  <c r="Z51" i="3"/>
  <c r="Z50" i="3"/>
  <c r="Z46" i="3"/>
  <c r="Z45" i="3"/>
  <c r="Z44" i="3"/>
  <c r="Z43" i="3"/>
  <c r="Z42" i="3"/>
  <c r="Z41" i="3"/>
  <c r="Z40" i="3"/>
  <c r="Z39" i="3"/>
  <c r="Z38" i="3"/>
  <c r="Z37" i="3"/>
  <c r="Z36" i="3"/>
  <c r="Z35" i="3"/>
  <c r="Z21" i="3"/>
  <c r="Z31" i="3"/>
  <c r="Z30" i="3"/>
  <c r="Z29" i="3"/>
  <c r="Z28" i="3"/>
  <c r="Z27" i="3"/>
  <c r="Z26" i="3"/>
  <c r="Z25" i="3"/>
  <c r="Z24" i="3"/>
  <c r="Z23" i="3"/>
  <c r="Z22" i="3"/>
  <c r="Z20" i="3"/>
  <c r="Z6" i="3"/>
  <c r="Z7" i="3"/>
  <c r="Z8" i="3"/>
  <c r="Z9" i="3"/>
  <c r="Z10" i="3"/>
  <c r="Z11" i="3"/>
  <c r="Z12" i="3"/>
  <c r="Z13" i="3"/>
  <c r="Z14" i="3"/>
  <c r="Z15" i="3"/>
  <c r="Z16" i="3"/>
  <c r="Z5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6" i="3"/>
  <c r="I105" i="3"/>
  <c r="I104" i="3"/>
  <c r="I103" i="3"/>
  <c r="I102" i="3"/>
  <c r="I101" i="3"/>
  <c r="I100" i="3"/>
  <c r="I99" i="3"/>
  <c r="I98" i="3"/>
  <c r="I97" i="3"/>
  <c r="I96" i="3"/>
  <c r="I95" i="3"/>
  <c r="I88" i="3"/>
  <c r="I82" i="3"/>
  <c r="I91" i="3"/>
  <c r="I90" i="3"/>
  <c r="I89" i="3"/>
  <c r="I87" i="3"/>
  <c r="I86" i="3"/>
  <c r="I85" i="3"/>
  <c r="I84" i="3"/>
  <c r="I83" i="3"/>
  <c r="I81" i="3"/>
  <c r="I80" i="3"/>
  <c r="I76" i="3"/>
  <c r="I75" i="3"/>
  <c r="I74" i="3"/>
  <c r="I73" i="3"/>
  <c r="I72" i="3"/>
  <c r="I71" i="3"/>
  <c r="I70" i="3"/>
  <c r="I69" i="3"/>
  <c r="I68" i="3"/>
  <c r="I67" i="3"/>
  <c r="I66" i="3"/>
  <c r="I65" i="3"/>
  <c r="I51" i="3"/>
  <c r="I52" i="3"/>
  <c r="I53" i="3"/>
  <c r="I54" i="3"/>
  <c r="I55" i="3"/>
  <c r="I56" i="3"/>
  <c r="I57" i="3"/>
  <c r="I58" i="3"/>
  <c r="I59" i="3"/>
  <c r="I60" i="3"/>
  <c r="I61" i="3"/>
  <c r="I50" i="3"/>
  <c r="I36" i="3"/>
  <c r="I37" i="3"/>
  <c r="I38" i="3"/>
  <c r="I39" i="3"/>
  <c r="I40" i="3"/>
  <c r="I41" i="3"/>
  <c r="I42" i="3"/>
  <c r="I43" i="3"/>
  <c r="I44" i="3"/>
  <c r="I45" i="3"/>
  <c r="I46" i="3"/>
  <c r="I35" i="3"/>
  <c r="I28" i="3"/>
  <c r="I24" i="3"/>
  <c r="I6" i="3"/>
  <c r="I7" i="3"/>
  <c r="I8" i="3"/>
  <c r="I9" i="3"/>
  <c r="I10" i="3"/>
  <c r="I11" i="3"/>
  <c r="I12" i="3"/>
  <c r="I13" i="3"/>
  <c r="I14" i="3"/>
  <c r="I15" i="3"/>
  <c r="I16" i="3"/>
  <c r="I31" i="3"/>
  <c r="I30" i="3"/>
  <c r="I29" i="3"/>
  <c r="I27" i="3"/>
  <c r="I26" i="3"/>
  <c r="I25" i="3"/>
  <c r="I23" i="3"/>
  <c r="I22" i="3"/>
  <c r="I21" i="3"/>
  <c r="I5" i="3"/>
  <c r="L203" i="1"/>
  <c r="L204" i="1"/>
  <c r="L205" i="1"/>
  <c r="L206" i="1"/>
  <c r="L208" i="1"/>
  <c r="L210" i="1"/>
  <c r="L211" i="1"/>
  <c r="L212" i="1"/>
  <c r="L213" i="1"/>
  <c r="L202" i="1"/>
  <c r="D212" i="1"/>
  <c r="D202" i="1"/>
  <c r="D203" i="1"/>
  <c r="D204" i="1"/>
  <c r="D205" i="1"/>
  <c r="D206" i="1"/>
  <c r="D207" i="1"/>
  <c r="D208" i="1"/>
  <c r="D209" i="1"/>
  <c r="D210" i="1"/>
  <c r="D211" i="1"/>
  <c r="D201" i="1"/>
  <c r="E197" i="1"/>
  <c r="F197" i="1" s="1"/>
  <c r="D197" i="1"/>
  <c r="E196" i="1"/>
  <c r="F196" i="1" s="1"/>
  <c r="D196" i="1"/>
  <c r="E192" i="1"/>
  <c r="F192" i="1" s="1"/>
  <c r="E193" i="1"/>
  <c r="F193" i="1" s="1"/>
  <c r="F194" i="1"/>
  <c r="L191" i="1"/>
  <c r="M191" i="1"/>
  <c r="N191" i="1" s="1"/>
  <c r="F195" i="1"/>
  <c r="E191" i="1"/>
  <c r="F191" i="1" s="1"/>
  <c r="D191" i="1"/>
  <c r="Q233" i="1"/>
  <c r="I221" i="1"/>
  <c r="E186" i="1"/>
  <c r="F186" i="1" s="1"/>
  <c r="M187" i="1"/>
  <c r="N187" i="1" s="1"/>
  <c r="M188" i="1"/>
  <c r="N188" i="1" s="1"/>
  <c r="M189" i="1"/>
  <c r="N189" i="1" s="1"/>
  <c r="M190" i="1"/>
  <c r="N190" i="1" s="1"/>
  <c r="M192" i="1"/>
  <c r="N192" i="1" s="1"/>
  <c r="M193" i="1"/>
  <c r="N193" i="1" s="1"/>
  <c r="M194" i="1"/>
  <c r="N194" i="1" s="1"/>
  <c r="M186" i="1"/>
  <c r="N186" i="1" s="1"/>
  <c r="L186" i="1"/>
  <c r="L187" i="1"/>
  <c r="L188" i="1"/>
  <c r="L189" i="1"/>
  <c r="L190" i="1"/>
  <c r="L192" i="1"/>
  <c r="L193" i="1"/>
  <c r="L194" i="1"/>
  <c r="E187" i="1"/>
  <c r="F187" i="1" s="1"/>
  <c r="E188" i="1"/>
  <c r="F188" i="1" s="1"/>
  <c r="E189" i="1"/>
  <c r="F189" i="1" s="1"/>
  <c r="E190" i="1"/>
  <c r="F190" i="1" s="1"/>
  <c r="D192" i="1"/>
  <c r="D193" i="1"/>
  <c r="D187" i="1"/>
  <c r="D188" i="1"/>
  <c r="D189" i="1"/>
  <c r="D190" i="1"/>
  <c r="D186" i="1"/>
  <c r="P171" i="1"/>
  <c r="P172" i="1"/>
  <c r="P173" i="1"/>
  <c r="P174" i="1"/>
  <c r="P175" i="1"/>
  <c r="P176" i="1"/>
  <c r="P177" i="1"/>
  <c r="P178" i="1"/>
  <c r="P179" i="1"/>
  <c r="P180" i="1"/>
  <c r="P181" i="1"/>
  <c r="P170" i="1"/>
  <c r="H171" i="1"/>
  <c r="H172" i="1"/>
  <c r="H173" i="1"/>
  <c r="H174" i="1"/>
  <c r="H175" i="1"/>
  <c r="H176" i="1"/>
  <c r="H177" i="1"/>
  <c r="H178" i="1"/>
  <c r="H179" i="1"/>
  <c r="H180" i="1"/>
  <c r="H181" i="1"/>
  <c r="H170" i="1"/>
  <c r="P156" i="1"/>
  <c r="P157" i="1"/>
  <c r="P158" i="1"/>
  <c r="P159" i="1"/>
  <c r="P160" i="1"/>
  <c r="P161" i="1"/>
  <c r="P162" i="1"/>
  <c r="P163" i="1"/>
  <c r="P164" i="1"/>
  <c r="P165" i="1"/>
  <c r="P166" i="1"/>
  <c r="P155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P141" i="1"/>
  <c r="P142" i="1"/>
  <c r="P143" i="1"/>
  <c r="P144" i="1"/>
  <c r="P145" i="1"/>
  <c r="P146" i="1"/>
  <c r="P147" i="1"/>
  <c r="P148" i="1"/>
  <c r="P149" i="1"/>
  <c r="P150" i="1"/>
  <c r="P151" i="1"/>
  <c r="P140" i="1"/>
  <c r="H141" i="1"/>
  <c r="H142" i="1"/>
  <c r="H143" i="1"/>
  <c r="H144" i="1"/>
  <c r="H145" i="1"/>
  <c r="H146" i="1"/>
  <c r="H147" i="1"/>
  <c r="H148" i="1"/>
  <c r="H149" i="1"/>
  <c r="H150" i="1"/>
  <c r="H151" i="1"/>
  <c r="H140" i="1"/>
  <c r="P134" i="1"/>
  <c r="P135" i="1"/>
  <c r="P136" i="1"/>
  <c r="P126" i="1"/>
  <c r="P127" i="1"/>
  <c r="P128" i="1"/>
  <c r="P129" i="1"/>
  <c r="P130" i="1"/>
  <c r="P131" i="1"/>
  <c r="P132" i="1"/>
  <c r="P133" i="1"/>
  <c r="P125" i="1"/>
  <c r="H126" i="1"/>
  <c r="H127" i="1"/>
  <c r="H128" i="1"/>
  <c r="H129" i="1"/>
  <c r="H130" i="1"/>
  <c r="H131" i="1"/>
  <c r="H132" i="1"/>
  <c r="H133" i="1"/>
  <c r="H134" i="1"/>
  <c r="H135" i="1"/>
  <c r="H136" i="1"/>
  <c r="H125" i="1"/>
  <c r="P111" i="1"/>
  <c r="P112" i="1"/>
  <c r="P113" i="1"/>
  <c r="P114" i="1"/>
  <c r="P115" i="1"/>
  <c r="P116" i="1"/>
  <c r="P117" i="1"/>
  <c r="P118" i="1"/>
  <c r="P119" i="1"/>
  <c r="P120" i="1"/>
  <c r="P121" i="1"/>
  <c r="P110" i="1"/>
  <c r="H111" i="1"/>
  <c r="H112" i="1"/>
  <c r="H113" i="1"/>
  <c r="H114" i="1"/>
  <c r="H115" i="1"/>
  <c r="H116" i="1"/>
  <c r="H117" i="1"/>
  <c r="H118" i="1"/>
  <c r="H119" i="1"/>
  <c r="H120" i="1"/>
  <c r="H121" i="1"/>
  <c r="H110" i="1"/>
  <c r="P96" i="1"/>
  <c r="P97" i="1"/>
  <c r="P98" i="1"/>
  <c r="P99" i="1"/>
  <c r="P100" i="1"/>
  <c r="P101" i="1"/>
  <c r="P102" i="1"/>
  <c r="P103" i="1"/>
  <c r="P104" i="1"/>
  <c r="P105" i="1"/>
  <c r="P106" i="1"/>
  <c r="P95" i="1"/>
  <c r="H96" i="1"/>
  <c r="H97" i="1"/>
  <c r="H98" i="1"/>
  <c r="H99" i="1"/>
  <c r="H100" i="1"/>
  <c r="H101" i="1"/>
  <c r="H102" i="1"/>
  <c r="H103" i="1"/>
  <c r="H104" i="1"/>
  <c r="H105" i="1"/>
  <c r="H106" i="1"/>
  <c r="H95" i="1"/>
  <c r="P81" i="1"/>
  <c r="P82" i="1"/>
  <c r="P83" i="1"/>
  <c r="P84" i="1"/>
  <c r="P85" i="1"/>
  <c r="P86" i="1"/>
  <c r="P87" i="1"/>
  <c r="P88" i="1"/>
  <c r="P89" i="1"/>
  <c r="P90" i="1"/>
  <c r="P91" i="1"/>
  <c r="P80" i="1"/>
  <c r="H81" i="1"/>
  <c r="H82" i="1"/>
  <c r="H83" i="1"/>
  <c r="H84" i="1"/>
  <c r="H85" i="1"/>
  <c r="H86" i="1"/>
  <c r="H87" i="1"/>
  <c r="H88" i="1"/>
  <c r="H89" i="1"/>
  <c r="H90" i="1"/>
  <c r="H91" i="1"/>
  <c r="H80" i="1"/>
  <c r="P66" i="1"/>
  <c r="P67" i="1"/>
  <c r="P68" i="1"/>
  <c r="P69" i="1"/>
  <c r="P70" i="1"/>
  <c r="P71" i="1"/>
  <c r="P72" i="1"/>
  <c r="P73" i="1"/>
  <c r="P74" i="1"/>
  <c r="P75" i="1"/>
  <c r="P76" i="1"/>
  <c r="P65" i="1"/>
  <c r="H66" i="1"/>
  <c r="H67" i="1"/>
  <c r="H68" i="1"/>
  <c r="H69" i="1"/>
  <c r="H70" i="1"/>
  <c r="H71" i="1"/>
  <c r="H72" i="1"/>
  <c r="H73" i="1"/>
  <c r="H74" i="1"/>
  <c r="H75" i="1"/>
  <c r="H76" i="1"/>
  <c r="H65" i="1"/>
  <c r="P61" i="1"/>
  <c r="P51" i="1"/>
  <c r="P52" i="1"/>
  <c r="P53" i="1"/>
  <c r="P54" i="1"/>
  <c r="P55" i="1"/>
  <c r="P56" i="1"/>
  <c r="P57" i="1"/>
  <c r="P58" i="1"/>
  <c r="P59" i="1"/>
  <c r="P60" i="1"/>
  <c r="P50" i="1"/>
  <c r="H51" i="1"/>
  <c r="H52" i="1"/>
  <c r="H53" i="1"/>
  <c r="H54" i="1"/>
  <c r="H55" i="1"/>
  <c r="H56" i="1"/>
  <c r="H57" i="1"/>
  <c r="H58" i="1"/>
  <c r="H59" i="1"/>
  <c r="H60" i="1"/>
  <c r="H61" i="1"/>
  <c r="H50" i="1"/>
  <c r="P36" i="1"/>
  <c r="P37" i="1"/>
  <c r="P38" i="1"/>
  <c r="P39" i="1"/>
  <c r="P40" i="1"/>
  <c r="P41" i="1"/>
  <c r="P42" i="1"/>
  <c r="P43" i="1"/>
  <c r="P44" i="1"/>
  <c r="P45" i="1"/>
  <c r="P46" i="1"/>
  <c r="P35" i="1"/>
  <c r="H36" i="1"/>
  <c r="H37" i="1"/>
  <c r="H38" i="1"/>
  <c r="H39" i="1"/>
  <c r="H40" i="1"/>
  <c r="H41" i="1"/>
  <c r="H42" i="1"/>
  <c r="H43" i="1"/>
  <c r="H44" i="1"/>
  <c r="H45" i="1"/>
  <c r="H46" i="1"/>
  <c r="H35" i="1"/>
  <c r="P21" i="1"/>
  <c r="P22" i="1"/>
  <c r="P23" i="1"/>
  <c r="P24" i="1"/>
  <c r="P25" i="1"/>
  <c r="P26" i="1"/>
  <c r="P27" i="1"/>
  <c r="P28" i="1"/>
  <c r="P29" i="1"/>
  <c r="P30" i="1"/>
  <c r="P31" i="1"/>
  <c r="P20" i="1"/>
  <c r="H22" i="1"/>
  <c r="H28" i="1"/>
  <c r="H21" i="1"/>
  <c r="H23" i="1"/>
  <c r="H24" i="1"/>
  <c r="H25" i="1"/>
  <c r="H26" i="1"/>
  <c r="H27" i="1"/>
  <c r="H29" i="1"/>
  <c r="H30" i="1"/>
  <c r="H31" i="1"/>
  <c r="H20" i="1"/>
  <c r="H6" i="1"/>
  <c r="H7" i="1"/>
  <c r="H8" i="1"/>
  <c r="H9" i="1"/>
  <c r="H10" i="1"/>
  <c r="H11" i="1"/>
  <c r="H12" i="1"/>
  <c r="H13" i="1"/>
  <c r="H14" i="1"/>
  <c r="H15" i="1"/>
  <c r="H16" i="1"/>
  <c r="H5" i="1"/>
  <c r="P16" i="1"/>
  <c r="O15" i="1"/>
  <c r="M197" i="1" s="1"/>
  <c r="N197" i="1" s="1"/>
  <c r="N15" i="1"/>
  <c r="O14" i="1"/>
  <c r="P14" i="1" s="1"/>
  <c r="O13" i="1"/>
  <c r="P13" i="1" s="1"/>
  <c r="M208" i="1" l="1"/>
  <c r="M202" i="1"/>
  <c r="M210" i="1"/>
  <c r="M206" i="1"/>
  <c r="M207" i="1"/>
  <c r="M213" i="1"/>
  <c r="M209" i="1"/>
  <c r="M205" i="1"/>
  <c r="M204" i="1"/>
  <c r="M203" i="1"/>
  <c r="E201" i="1"/>
  <c r="E208" i="1"/>
  <c r="E204" i="1"/>
  <c r="E209" i="1"/>
  <c r="E205" i="1"/>
  <c r="E212" i="1"/>
  <c r="E211" i="1"/>
  <c r="E207" i="1"/>
  <c r="E203" i="1"/>
  <c r="E210" i="1"/>
  <c r="E206" i="1"/>
  <c r="E202" i="1"/>
  <c r="L197" i="1"/>
  <c r="L196" i="1"/>
  <c r="L195" i="1"/>
  <c r="M196" i="1"/>
  <c r="N196" i="1" s="1"/>
  <c r="M212" i="1" s="1"/>
  <c r="M195" i="1"/>
  <c r="N195" i="1" s="1"/>
  <c r="M211" i="1" s="1"/>
  <c r="P15" i="1"/>
  <c r="I20" i="3" l="1"/>
</calcChain>
</file>

<file path=xl/sharedStrings.xml><?xml version="1.0" encoding="utf-8"?>
<sst xmlns="http://schemas.openxmlformats.org/spreadsheetml/2006/main" count="2218" uniqueCount="72">
  <si>
    <t>Januari</t>
  </si>
  <si>
    <t>NAMA BARANG</t>
  </si>
  <si>
    <t>DIMENSI</t>
  </si>
  <si>
    <t>UNIT</t>
  </si>
  <si>
    <t>STOCK AWAL PER BULAN</t>
  </si>
  <si>
    <t>BARANG MASUK</t>
  </si>
  <si>
    <t>BARANG KELUAR</t>
  </si>
  <si>
    <t>STOK AKHIR</t>
  </si>
  <si>
    <t xml:space="preserve">Endmill Carbide Finishing </t>
  </si>
  <si>
    <t>Ø1</t>
  </si>
  <si>
    <t>PCS</t>
  </si>
  <si>
    <t>Ø1,5</t>
  </si>
  <si>
    <t>Ø2</t>
  </si>
  <si>
    <t>Ø2,5</t>
  </si>
  <si>
    <t>Ø3</t>
  </si>
  <si>
    <t>Ø4</t>
  </si>
  <si>
    <t>Ø5</t>
  </si>
  <si>
    <t>Ø6</t>
  </si>
  <si>
    <t>Ø7</t>
  </si>
  <si>
    <t>Ø8</t>
  </si>
  <si>
    <t>Ø10</t>
  </si>
  <si>
    <t>Ø12</t>
  </si>
  <si>
    <t>NAMA BARANG INSERT</t>
  </si>
  <si>
    <t>STOCK AKHIR</t>
  </si>
  <si>
    <t>APMT160408PDTR YG602</t>
  </si>
  <si>
    <t>CCGT060201-UM 1125</t>
  </si>
  <si>
    <t>CCMT060204N-SU AC6030M</t>
  </si>
  <si>
    <t>CCMT09T304N-SU AC630M</t>
  </si>
  <si>
    <t>CNMG120408N-GE AC8015P</t>
  </si>
  <si>
    <t>DCMT11T304N-SU-AC630M</t>
  </si>
  <si>
    <t>GCMN2002-GG AC5330U</t>
  </si>
  <si>
    <t>XDLT120512ER-D411</t>
  </si>
  <si>
    <t>WNEU080608-MB P300</t>
  </si>
  <si>
    <t>16IRAG60-CB AC530U</t>
  </si>
  <si>
    <t>16ERAG60-CB AC530U</t>
  </si>
  <si>
    <t>SCET120630T-M14, T350M</t>
  </si>
  <si>
    <t>LEAD TIME</t>
  </si>
  <si>
    <t>PEMAKAIAN RATA-RATA</t>
  </si>
  <si>
    <t>Rata - Rata Permintaan</t>
  </si>
  <si>
    <t>Standar Deviasi</t>
  </si>
  <si>
    <t>Safety Stock ( Asumsi Z-Score = 96% atau 1,65)</t>
  </si>
  <si>
    <t>Perhitungan Safety Stock</t>
  </si>
  <si>
    <t>Perhitungan Reorder Point</t>
  </si>
  <si>
    <t>Februari</t>
  </si>
  <si>
    <t>Maret</t>
  </si>
  <si>
    <t>April</t>
  </si>
  <si>
    <t>Mei</t>
  </si>
  <si>
    <t>Juni</t>
  </si>
  <si>
    <t>July</t>
  </si>
  <si>
    <t>Agustus</t>
  </si>
  <si>
    <t>september</t>
  </si>
  <si>
    <t>oktober</t>
  </si>
  <si>
    <t>November</t>
  </si>
  <si>
    <t>Desember</t>
  </si>
  <si>
    <t>Rata Rata Pemakaian 1 Tahun</t>
  </si>
  <si>
    <t>Reorder Point</t>
  </si>
  <si>
    <t>Rata - Rata Permintaan 1 Tahun</t>
  </si>
  <si>
    <t>Juli</t>
  </si>
  <si>
    <t>September</t>
  </si>
  <si>
    <t>Oktober</t>
  </si>
  <si>
    <t>Bulan</t>
  </si>
  <si>
    <t>Jenis Barang</t>
  </si>
  <si>
    <t>Diameter</t>
  </si>
  <si>
    <t>Unit</t>
  </si>
  <si>
    <t>Stock Awal</t>
  </si>
  <si>
    <t>Barang Masuk</t>
  </si>
  <si>
    <t>Barang Keluar</t>
  </si>
  <si>
    <t>Stock Akhir</t>
  </si>
  <si>
    <t>Pemesanan</t>
  </si>
  <si>
    <t>re order</t>
  </si>
  <si>
    <t>Z- Score</t>
  </si>
  <si>
    <t>Lead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</si>
</sst>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/>
    <xf numFmtId="0" fontId="2" fillId="0" borderId="0" xfId="0" applyFont="1" applyAlignment="1">
      <alignment horizontal="center"/>
    </xf>
    <xf numFmtId="0" fontId="7" fillId="0" borderId="2" xfId="0" applyFont="1" applyBorder="1"/>
    <xf numFmtId="2" fontId="0" fillId="0" borderId="2" xfId="0" applyNumberFormat="1" applyBorder="1" applyAlignment="1">
      <alignment horizontal="center"/>
    </xf>
    <xf numFmtId="2" fontId="0" fillId="0" borderId="2" xfId="0" applyNumberFormat="1" applyBorder="1"/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4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Endmill</a:t>
            </a:r>
            <a:r>
              <a:rPr lang="en-US" baseline="0"/>
              <a:t> Dia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6778037880400083E-2"/>
          <c:y val="0.14663058186738837"/>
          <c:w val="0.8487821238561396"/>
          <c:h val="0.53654246534474126"/>
        </c:manualLayout>
      </c:layout>
      <c:lineChart>
        <c:grouping val="standard"/>
        <c:varyColors val="0"/>
        <c:ser>
          <c:idx val="0"/>
          <c:order val="0"/>
          <c:tx>
            <c:strRef>
              <c:f>chart!$H$4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chart!$A$5:$A$16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chart!$H$5:$H$16</c:f>
              <c:numCache>
                <c:formatCode>General</c:formatCode>
                <c:ptCount val="12"/>
                <c:pt idx="0">
                  <c:v>25</c:v>
                </c:pt>
                <c:pt idx="1">
                  <c:v>35</c:v>
                </c:pt>
                <c:pt idx="2">
                  <c:v>15</c:v>
                </c:pt>
                <c:pt idx="3">
                  <c:v>15</c:v>
                </c:pt>
                <c:pt idx="4">
                  <c:v>20</c:v>
                </c:pt>
                <c:pt idx="5">
                  <c:v>22</c:v>
                </c:pt>
                <c:pt idx="6">
                  <c:v>22</c:v>
                </c:pt>
                <c:pt idx="7">
                  <c:v>19</c:v>
                </c:pt>
                <c:pt idx="8">
                  <c:v>13</c:v>
                </c:pt>
                <c:pt idx="9">
                  <c:v>8</c:v>
                </c:pt>
                <c:pt idx="10">
                  <c:v>8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53-4DFB-84FD-1D96B457EEAD}"/>
            </c:ext>
          </c:extLst>
        </c:ser>
        <c:ser>
          <c:idx val="1"/>
          <c:order val="1"/>
          <c:tx>
            <c:strRef>
              <c:f>chart!$J$4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Lit>
              <c:formatCode>General</c:formatCode>
              <c:ptCount val="12"/>
              <c:pt idx="0">
                <c:v>23</c:v>
              </c:pt>
              <c:pt idx="1">
                <c:v>23</c:v>
              </c:pt>
              <c:pt idx="2">
                <c:v>23</c:v>
              </c:pt>
              <c:pt idx="3">
                <c:v>23</c:v>
              </c:pt>
              <c:pt idx="4">
                <c:v>23</c:v>
              </c:pt>
              <c:pt idx="5">
                <c:v>23</c:v>
              </c:pt>
              <c:pt idx="6">
                <c:v>23</c:v>
              </c:pt>
              <c:pt idx="7">
                <c:v>23</c:v>
              </c:pt>
              <c:pt idx="8">
                <c:v>23</c:v>
              </c:pt>
              <c:pt idx="9">
                <c:v>23</c:v>
              </c:pt>
              <c:pt idx="10">
                <c:v>23</c:v>
              </c:pt>
              <c:pt idx="11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3-0953-4DFB-84FD-1D96B457E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6004096"/>
        <c:axId val="396005536"/>
      </c:lineChart>
      <c:catAx>
        <c:axId val="39600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005536"/>
        <c:crosses val="autoZero"/>
        <c:auto val="1"/>
        <c:lblAlgn val="ctr"/>
        <c:lblOffset val="100"/>
        <c:noMultiLvlLbl val="0"/>
      </c:catAx>
      <c:valAx>
        <c:axId val="396005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004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Endmill</a:t>
            </a:r>
            <a:r>
              <a:rPr lang="en-US" baseline="0"/>
              <a:t> Dia 8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chart!$H$139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chart!$A$140:$A$151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chart!$H$140:$H$151</c:f>
              <c:numCache>
                <c:formatCode>General</c:formatCode>
                <c:ptCount val="12"/>
                <c:pt idx="0">
                  <c:v>28</c:v>
                </c:pt>
                <c:pt idx="1">
                  <c:v>4</c:v>
                </c:pt>
                <c:pt idx="2">
                  <c:v>3</c:v>
                </c:pt>
                <c:pt idx="3">
                  <c:v>11</c:v>
                </c:pt>
                <c:pt idx="4">
                  <c:v>17</c:v>
                </c:pt>
                <c:pt idx="5">
                  <c:v>24</c:v>
                </c:pt>
                <c:pt idx="6">
                  <c:v>19</c:v>
                </c:pt>
                <c:pt idx="7">
                  <c:v>21</c:v>
                </c:pt>
                <c:pt idx="8">
                  <c:v>14</c:v>
                </c:pt>
                <c:pt idx="9">
                  <c:v>11</c:v>
                </c:pt>
                <c:pt idx="10">
                  <c:v>11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9-4BB5-8715-35B59EB2D828}"/>
            </c:ext>
          </c:extLst>
        </c:ser>
        <c:ser>
          <c:idx val="1"/>
          <c:order val="1"/>
          <c:tx>
            <c:strRef>
              <c:f>chart!$J$139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chart!$J$140:$J$151</c:f>
              <c:numCache>
                <c:formatCode>0</c:formatCode>
                <c:ptCount val="12"/>
                <c:pt idx="0">
                  <c:v>11</c:v>
                </c:pt>
                <c:pt idx="1">
                  <c:v>11</c:v>
                </c:pt>
                <c:pt idx="2">
                  <c:v>11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89-4BB5-8715-35B59EB2D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496400"/>
        <c:axId val="616471296"/>
      </c:lineChart>
      <c:catAx>
        <c:axId val="7794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6471296"/>
        <c:crosses val="autoZero"/>
        <c:auto val="1"/>
        <c:lblAlgn val="ctr"/>
        <c:lblOffset val="100"/>
        <c:noMultiLvlLbl val="0"/>
      </c:catAx>
      <c:valAx>
        <c:axId val="61647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4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Endmill</a:t>
            </a:r>
            <a:r>
              <a:rPr lang="en-US" baseline="0"/>
              <a:t> Dia 10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chart!$H$154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chart!$A$155:$A$166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chart!$H$155:$H$166</c:f>
              <c:numCache>
                <c:formatCode>General</c:formatCode>
                <c:ptCount val="12"/>
                <c:pt idx="0">
                  <c:v>18</c:v>
                </c:pt>
                <c:pt idx="1">
                  <c:v>53</c:v>
                </c:pt>
                <c:pt idx="2">
                  <c:v>43</c:v>
                </c:pt>
                <c:pt idx="3">
                  <c:v>46</c:v>
                </c:pt>
                <c:pt idx="4">
                  <c:v>49</c:v>
                </c:pt>
                <c:pt idx="5">
                  <c:v>39</c:v>
                </c:pt>
                <c:pt idx="6">
                  <c:v>33</c:v>
                </c:pt>
                <c:pt idx="7">
                  <c:v>25</c:v>
                </c:pt>
                <c:pt idx="8">
                  <c:v>21</c:v>
                </c:pt>
                <c:pt idx="9">
                  <c:v>13</c:v>
                </c:pt>
                <c:pt idx="10">
                  <c:v>13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D1-46BD-B8A4-8552EE4F6802}"/>
            </c:ext>
          </c:extLst>
        </c:ser>
        <c:ser>
          <c:idx val="1"/>
          <c:order val="1"/>
          <c:tx>
            <c:strRef>
              <c:f>chart!$J$154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chart!$J$155:$J$166</c:f>
              <c:numCache>
                <c:formatCode>0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D1-46BD-B8A4-8552EE4F6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651584"/>
        <c:axId val="812655424"/>
      </c:lineChart>
      <c:catAx>
        <c:axId val="812651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655424"/>
        <c:crosses val="autoZero"/>
        <c:auto val="1"/>
        <c:lblAlgn val="ctr"/>
        <c:lblOffset val="100"/>
        <c:noMultiLvlLbl val="0"/>
      </c:catAx>
      <c:valAx>
        <c:axId val="81265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2651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Endmill</a:t>
            </a:r>
            <a:r>
              <a:rPr lang="en-US" baseline="0"/>
              <a:t> Dia 12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chart!$H$169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chart!$A$170:$A$181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chart!$H$170:$H$181</c:f>
              <c:numCache>
                <c:formatCode>General</c:formatCode>
                <c:ptCount val="12"/>
                <c:pt idx="0">
                  <c:v>14</c:v>
                </c:pt>
                <c:pt idx="1">
                  <c:v>31</c:v>
                </c:pt>
                <c:pt idx="2">
                  <c:v>26</c:v>
                </c:pt>
                <c:pt idx="3">
                  <c:v>23</c:v>
                </c:pt>
                <c:pt idx="4">
                  <c:v>30</c:v>
                </c:pt>
                <c:pt idx="5">
                  <c:v>19</c:v>
                </c:pt>
                <c:pt idx="6">
                  <c:v>16</c:v>
                </c:pt>
                <c:pt idx="7">
                  <c:v>13</c:v>
                </c:pt>
                <c:pt idx="8">
                  <c:v>13</c:v>
                </c:pt>
                <c:pt idx="9">
                  <c:v>10</c:v>
                </c:pt>
                <c:pt idx="10">
                  <c:v>10</c:v>
                </c:pt>
                <c:pt idx="1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3-4C7A-9FEC-3136E7E636D8}"/>
            </c:ext>
          </c:extLst>
        </c:ser>
        <c:ser>
          <c:idx val="1"/>
          <c:order val="1"/>
          <c:tx>
            <c:strRef>
              <c:f>chart!$J$169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chart!$J$170:$J$181</c:f>
              <c:numCache>
                <c:formatCode>0</c:formatCode>
                <c:ptCount val="12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3-4C7A-9FEC-3136E7E63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279360"/>
        <c:axId val="478280800"/>
      </c:lineChart>
      <c:catAx>
        <c:axId val="47827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280800"/>
        <c:crosses val="autoZero"/>
        <c:auto val="1"/>
        <c:lblAlgn val="ctr"/>
        <c:lblOffset val="100"/>
        <c:noMultiLvlLbl val="0"/>
      </c:catAx>
      <c:valAx>
        <c:axId val="47828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27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APMT160408PDTR YG602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chart!$S$5:$S$16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chart!$Y$5:$Y$16</c:f>
              <c:numCache>
                <c:formatCode>General</c:formatCode>
                <c:ptCount val="12"/>
                <c:pt idx="0">
                  <c:v>117</c:v>
                </c:pt>
                <c:pt idx="1">
                  <c:v>67</c:v>
                </c:pt>
                <c:pt idx="2">
                  <c:v>67</c:v>
                </c:pt>
                <c:pt idx="3">
                  <c:v>40</c:v>
                </c:pt>
                <c:pt idx="4">
                  <c:v>30</c:v>
                </c:pt>
                <c:pt idx="5">
                  <c:v>30</c:v>
                </c:pt>
                <c:pt idx="6">
                  <c:v>26</c:v>
                </c:pt>
                <c:pt idx="7">
                  <c:v>25</c:v>
                </c:pt>
                <c:pt idx="8">
                  <c:v>15</c:v>
                </c:pt>
                <c:pt idx="9">
                  <c:v>9</c:v>
                </c:pt>
                <c:pt idx="10">
                  <c:v>21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9D-44C8-9F1F-20E5AEF15147}"/>
            </c:ext>
          </c:extLst>
        </c:ser>
        <c:ser>
          <c:idx val="1"/>
          <c:order val="1"/>
          <c:tx>
            <c:strRef>
              <c:f>chart!$AA$4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chart!$AA$5:$AA$16</c:f>
              <c:numCache>
                <c:formatCode>General</c:formatCode>
                <c:ptCount val="12"/>
                <c:pt idx="0">
                  <c:v>32</c:v>
                </c:pt>
                <c:pt idx="1">
                  <c:v>32</c:v>
                </c:pt>
                <c:pt idx="2">
                  <c:v>32</c:v>
                </c:pt>
                <c:pt idx="3">
                  <c:v>32</c:v>
                </c:pt>
                <c:pt idx="4">
                  <c:v>32</c:v>
                </c:pt>
                <c:pt idx="5">
                  <c:v>32</c:v>
                </c:pt>
                <c:pt idx="6">
                  <c:v>32</c:v>
                </c:pt>
                <c:pt idx="7">
                  <c:v>32</c:v>
                </c:pt>
                <c:pt idx="8">
                  <c:v>32</c:v>
                </c:pt>
                <c:pt idx="9">
                  <c:v>32</c:v>
                </c:pt>
                <c:pt idx="10">
                  <c:v>32</c:v>
                </c:pt>
                <c:pt idx="11">
                  <c:v>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9D-44C8-9F1F-20E5AEF1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478208"/>
        <c:axId val="801479168"/>
      </c:lineChart>
      <c:catAx>
        <c:axId val="801478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1479168"/>
        <c:crosses val="autoZero"/>
        <c:auto val="1"/>
        <c:lblAlgn val="ctr"/>
        <c:lblOffset val="100"/>
        <c:noMultiLvlLbl val="0"/>
      </c:catAx>
      <c:valAx>
        <c:axId val="80147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1478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CCGT060201-UM 1125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chart!$Y$19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chart!$S$20:$S$31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chart!$Y$20:$Y$31</c:f>
              <c:numCache>
                <c:formatCode>General</c:formatCode>
                <c:ptCount val="12"/>
                <c:pt idx="0">
                  <c:v>42</c:v>
                </c:pt>
                <c:pt idx="1">
                  <c:v>52</c:v>
                </c:pt>
                <c:pt idx="2">
                  <c:v>72</c:v>
                </c:pt>
                <c:pt idx="3">
                  <c:v>67</c:v>
                </c:pt>
                <c:pt idx="4">
                  <c:v>37</c:v>
                </c:pt>
                <c:pt idx="5">
                  <c:v>54</c:v>
                </c:pt>
                <c:pt idx="6">
                  <c:v>51</c:v>
                </c:pt>
                <c:pt idx="7">
                  <c:v>18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B-4D55-877D-1C7D04C9A88D}"/>
            </c:ext>
          </c:extLst>
        </c:ser>
        <c:ser>
          <c:idx val="1"/>
          <c:order val="1"/>
          <c:tx>
            <c:strRef>
              <c:f>chart!$AA$19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chart!$AA$20:$AA$31</c:f>
              <c:numCache>
                <c:formatCode>General</c:formatCode>
                <c:ptCount val="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9B-4D55-877D-1C7D04C9A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865200"/>
        <c:axId val="1148856560"/>
      </c:lineChart>
      <c:catAx>
        <c:axId val="1148865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856560"/>
        <c:crosses val="autoZero"/>
        <c:auto val="1"/>
        <c:lblAlgn val="ctr"/>
        <c:lblOffset val="100"/>
        <c:noMultiLvlLbl val="0"/>
      </c:catAx>
      <c:valAx>
        <c:axId val="1148856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86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CCMT060204N-SU AC6030M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chart!$Y$34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chart!$S$35:$S$46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chart!$Y$35:$Y$46</c:f>
              <c:numCache>
                <c:formatCode>General</c:formatCode>
                <c:ptCount val="12"/>
                <c:pt idx="0">
                  <c:v>47</c:v>
                </c:pt>
                <c:pt idx="1">
                  <c:v>67</c:v>
                </c:pt>
                <c:pt idx="2">
                  <c:v>67</c:v>
                </c:pt>
                <c:pt idx="3">
                  <c:v>55</c:v>
                </c:pt>
                <c:pt idx="4">
                  <c:v>15</c:v>
                </c:pt>
                <c:pt idx="5">
                  <c:v>15</c:v>
                </c:pt>
                <c:pt idx="6">
                  <c:v>15</c:v>
                </c:pt>
                <c:pt idx="7">
                  <c:v>14</c:v>
                </c:pt>
                <c:pt idx="8">
                  <c:v>3</c:v>
                </c:pt>
                <c:pt idx="9">
                  <c:v>5</c:v>
                </c:pt>
                <c:pt idx="10">
                  <c:v>5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72-40F2-81A6-3222BA39B66D}"/>
            </c:ext>
          </c:extLst>
        </c:ser>
        <c:ser>
          <c:idx val="1"/>
          <c:order val="1"/>
          <c:tx>
            <c:strRef>
              <c:f>chart!$AA$34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chart!$AA$35:$AA$46</c:f>
              <c:numCache>
                <c:formatCode>General</c:formatCode>
                <c:ptCount val="12"/>
                <c:pt idx="0">
                  <c:v>26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72-40F2-81A6-3222BA39B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617280"/>
        <c:axId val="828601920"/>
      </c:lineChart>
      <c:catAx>
        <c:axId val="828617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601920"/>
        <c:crosses val="autoZero"/>
        <c:auto val="1"/>
        <c:lblAlgn val="ctr"/>
        <c:lblOffset val="100"/>
        <c:noMultiLvlLbl val="0"/>
      </c:catAx>
      <c:valAx>
        <c:axId val="82860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617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CCMT09T304N-SU AC630M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chart!$Y$49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chart!$S$50:$S$61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chart!$Y$50:$Y$61</c:f>
              <c:numCache>
                <c:formatCode>General</c:formatCode>
                <c:ptCount val="12"/>
                <c:pt idx="0">
                  <c:v>79</c:v>
                </c:pt>
                <c:pt idx="1">
                  <c:v>79</c:v>
                </c:pt>
                <c:pt idx="2">
                  <c:v>97</c:v>
                </c:pt>
                <c:pt idx="3">
                  <c:v>87</c:v>
                </c:pt>
                <c:pt idx="4">
                  <c:v>57</c:v>
                </c:pt>
                <c:pt idx="5">
                  <c:v>37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4</c:v>
                </c:pt>
                <c:pt idx="10">
                  <c:v>2</c:v>
                </c:pt>
                <c:pt idx="1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22-4F96-BE14-E82051860970}"/>
            </c:ext>
          </c:extLst>
        </c:ser>
        <c:ser>
          <c:idx val="1"/>
          <c:order val="1"/>
          <c:tx>
            <c:strRef>
              <c:f>chart!$AA$49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chart!$AA$50:$AA$61</c:f>
              <c:numCache>
                <c:formatCode>General</c:formatCode>
                <c:ptCount val="12"/>
                <c:pt idx="0">
                  <c:v>27</c:v>
                </c:pt>
                <c:pt idx="1">
                  <c:v>27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22-4F96-BE14-E82051860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346448"/>
        <c:axId val="1156128880"/>
      </c:lineChart>
      <c:catAx>
        <c:axId val="118834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128880"/>
        <c:crosses val="autoZero"/>
        <c:auto val="1"/>
        <c:lblAlgn val="ctr"/>
        <c:lblOffset val="100"/>
        <c:noMultiLvlLbl val="0"/>
      </c:catAx>
      <c:valAx>
        <c:axId val="115612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834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CNMG120408N-GE AC8015P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chart!$Y$64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chart!$S$65:$S$76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chart!$Y$65:$Y$76</c:f>
              <c:numCache>
                <c:formatCode>General</c:formatCode>
                <c:ptCount val="12"/>
                <c:pt idx="0">
                  <c:v>76</c:v>
                </c:pt>
                <c:pt idx="1">
                  <c:v>71</c:v>
                </c:pt>
                <c:pt idx="2">
                  <c:v>86</c:v>
                </c:pt>
                <c:pt idx="3">
                  <c:v>68</c:v>
                </c:pt>
                <c:pt idx="4">
                  <c:v>58</c:v>
                </c:pt>
                <c:pt idx="5">
                  <c:v>38</c:v>
                </c:pt>
                <c:pt idx="6">
                  <c:v>31</c:v>
                </c:pt>
                <c:pt idx="7">
                  <c:v>26</c:v>
                </c:pt>
                <c:pt idx="8">
                  <c:v>25</c:v>
                </c:pt>
                <c:pt idx="9">
                  <c:v>19</c:v>
                </c:pt>
                <c:pt idx="10">
                  <c:v>28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54-48BD-9407-1A3415CA51D8}"/>
            </c:ext>
          </c:extLst>
        </c:ser>
        <c:ser>
          <c:idx val="1"/>
          <c:order val="1"/>
          <c:tx>
            <c:strRef>
              <c:f>chart!$AA$64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chart!$AA$65:$AA$76</c:f>
              <c:numCache>
                <c:formatCode>General</c:formatCode>
                <c:ptCount val="12"/>
                <c:pt idx="0">
                  <c:v>49</c:v>
                </c:pt>
                <c:pt idx="1">
                  <c:v>49</c:v>
                </c:pt>
                <c:pt idx="2">
                  <c:v>49</c:v>
                </c:pt>
                <c:pt idx="3">
                  <c:v>49</c:v>
                </c:pt>
                <c:pt idx="4">
                  <c:v>49</c:v>
                </c:pt>
                <c:pt idx="5">
                  <c:v>49</c:v>
                </c:pt>
                <c:pt idx="6">
                  <c:v>49</c:v>
                </c:pt>
                <c:pt idx="7">
                  <c:v>49</c:v>
                </c:pt>
                <c:pt idx="8">
                  <c:v>49</c:v>
                </c:pt>
                <c:pt idx="9">
                  <c:v>49</c:v>
                </c:pt>
                <c:pt idx="10">
                  <c:v>49</c:v>
                </c:pt>
                <c:pt idx="11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4-48BD-9407-1A3415CA5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616320"/>
        <c:axId val="828617760"/>
      </c:lineChart>
      <c:catAx>
        <c:axId val="82861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617760"/>
        <c:crosses val="autoZero"/>
        <c:auto val="1"/>
        <c:lblAlgn val="ctr"/>
        <c:lblOffset val="100"/>
        <c:noMultiLvlLbl val="0"/>
      </c:catAx>
      <c:valAx>
        <c:axId val="82861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616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GCMN2002-GG AC5330U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chart!$Y$79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chart!$S$80:$S$91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chart!$Y$80:$Y$91</c:f>
              <c:numCache>
                <c:formatCode>General</c:formatCode>
                <c:ptCount val="12"/>
                <c:pt idx="0">
                  <c:v>28</c:v>
                </c:pt>
                <c:pt idx="1">
                  <c:v>38</c:v>
                </c:pt>
                <c:pt idx="2">
                  <c:v>38</c:v>
                </c:pt>
                <c:pt idx="3">
                  <c:v>18</c:v>
                </c:pt>
                <c:pt idx="4">
                  <c:v>12</c:v>
                </c:pt>
                <c:pt idx="5">
                  <c:v>12</c:v>
                </c:pt>
                <c:pt idx="6">
                  <c:v>22</c:v>
                </c:pt>
                <c:pt idx="7">
                  <c:v>22</c:v>
                </c:pt>
                <c:pt idx="8">
                  <c:v>24</c:v>
                </c:pt>
                <c:pt idx="9">
                  <c:v>20</c:v>
                </c:pt>
                <c:pt idx="10">
                  <c:v>6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1-4F9F-8F92-FFFC38BA2317}"/>
            </c:ext>
          </c:extLst>
        </c:ser>
        <c:ser>
          <c:idx val="1"/>
          <c:order val="1"/>
          <c:tx>
            <c:strRef>
              <c:f>chart!$AA$79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chart!$AA$80:$AA$91</c:f>
              <c:numCache>
                <c:formatCode>General</c:formatCode>
                <c:ptCount val="12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1-4F9F-8F92-FFFC38BA2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874800"/>
        <c:axId val="1148870960"/>
      </c:lineChart>
      <c:catAx>
        <c:axId val="114887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870960"/>
        <c:crosses val="autoZero"/>
        <c:auto val="1"/>
        <c:lblAlgn val="ctr"/>
        <c:lblOffset val="100"/>
        <c:noMultiLvlLbl val="0"/>
      </c:catAx>
      <c:valAx>
        <c:axId val="114887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874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XDLT120512ER-D411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chart!$Y$94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chart!$S$95:$S$106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chart!$Y$95:$Y$106</c:f>
              <c:numCache>
                <c:formatCode>General</c:formatCode>
                <c:ptCount val="12"/>
                <c:pt idx="0">
                  <c:v>20</c:v>
                </c:pt>
                <c:pt idx="1">
                  <c:v>30</c:v>
                </c:pt>
                <c:pt idx="2">
                  <c:v>55</c:v>
                </c:pt>
                <c:pt idx="3">
                  <c:v>42</c:v>
                </c:pt>
                <c:pt idx="4">
                  <c:v>31</c:v>
                </c:pt>
                <c:pt idx="5">
                  <c:v>21</c:v>
                </c:pt>
                <c:pt idx="6">
                  <c:v>19</c:v>
                </c:pt>
                <c:pt idx="7">
                  <c:v>18</c:v>
                </c:pt>
                <c:pt idx="8">
                  <c:v>14</c:v>
                </c:pt>
                <c:pt idx="9">
                  <c:v>4</c:v>
                </c:pt>
                <c:pt idx="10">
                  <c:v>19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1-461F-8C67-9717ED55F369}"/>
            </c:ext>
          </c:extLst>
        </c:ser>
        <c:ser>
          <c:idx val="1"/>
          <c:order val="1"/>
          <c:tx>
            <c:strRef>
              <c:f>chart!$AA$94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chart!$AA$95:$AA$106</c:f>
              <c:numCache>
                <c:formatCode>General</c:formatCode>
                <c:ptCount val="12"/>
                <c:pt idx="0">
                  <c:v>17</c:v>
                </c:pt>
                <c:pt idx="1">
                  <c:v>17</c:v>
                </c:pt>
                <c:pt idx="2">
                  <c:v>17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1-461F-8C67-9717ED55F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713744"/>
        <c:axId val="828705584"/>
      </c:lineChart>
      <c:catAx>
        <c:axId val="82871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705584"/>
        <c:crosses val="autoZero"/>
        <c:auto val="1"/>
        <c:lblAlgn val="ctr"/>
        <c:lblOffset val="100"/>
        <c:noMultiLvlLbl val="0"/>
      </c:catAx>
      <c:valAx>
        <c:axId val="82870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713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Endmill</a:t>
            </a:r>
            <a:r>
              <a:rPr lang="en-US" baseline="0"/>
              <a:t> Dia 1,5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chart!$H$19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chart!$A$20:$A$31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chart!$H$20:$H$31</c:f>
              <c:numCache>
                <c:formatCode>General</c:formatCode>
                <c:ptCount val="12"/>
                <c:pt idx="0">
                  <c:v>42</c:v>
                </c:pt>
                <c:pt idx="1">
                  <c:v>52</c:v>
                </c:pt>
                <c:pt idx="2">
                  <c:v>47</c:v>
                </c:pt>
                <c:pt idx="3">
                  <c:v>42</c:v>
                </c:pt>
                <c:pt idx="4">
                  <c:v>52</c:v>
                </c:pt>
                <c:pt idx="5">
                  <c:v>40</c:v>
                </c:pt>
                <c:pt idx="6">
                  <c:v>30</c:v>
                </c:pt>
                <c:pt idx="7">
                  <c:v>23</c:v>
                </c:pt>
                <c:pt idx="8">
                  <c:v>23</c:v>
                </c:pt>
                <c:pt idx="9">
                  <c:v>24</c:v>
                </c:pt>
                <c:pt idx="10">
                  <c:v>24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36-40EF-8DBE-1E645D8A40CD}"/>
            </c:ext>
          </c:extLst>
        </c:ser>
        <c:ser>
          <c:idx val="1"/>
          <c:order val="1"/>
          <c:tx>
            <c:strRef>
              <c:f>chart!$J$19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chart!$J$20:$J$31</c:f>
              <c:numCache>
                <c:formatCode>0</c:formatCode>
                <c:ptCount val="12"/>
                <c:pt idx="0">
                  <c:v>13</c:v>
                </c:pt>
                <c:pt idx="1">
                  <c:v>13</c:v>
                </c:pt>
                <c:pt idx="2">
                  <c:v>13</c:v>
                </c:pt>
                <c:pt idx="3">
                  <c:v>13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E36-40EF-8DBE-1E645D8A4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0780800"/>
        <c:axId val="620781280"/>
      </c:lineChart>
      <c:catAx>
        <c:axId val="62078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781280"/>
        <c:crosses val="autoZero"/>
        <c:auto val="1"/>
        <c:lblAlgn val="ctr"/>
        <c:lblOffset val="100"/>
        <c:noMultiLvlLbl val="0"/>
      </c:catAx>
      <c:valAx>
        <c:axId val="62078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078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WNEU080608-MB P300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chart!$Y$109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chart!$S$110:$S$121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chart!$Y$110:$Y$121</c:f>
              <c:numCache>
                <c:formatCode>General</c:formatCode>
                <c:ptCount val="12"/>
                <c:pt idx="0">
                  <c:v>6</c:v>
                </c:pt>
                <c:pt idx="1">
                  <c:v>16</c:v>
                </c:pt>
                <c:pt idx="2">
                  <c:v>16</c:v>
                </c:pt>
                <c:pt idx="3">
                  <c:v>46</c:v>
                </c:pt>
                <c:pt idx="4">
                  <c:v>78</c:v>
                </c:pt>
                <c:pt idx="5">
                  <c:v>48</c:v>
                </c:pt>
                <c:pt idx="6">
                  <c:v>28</c:v>
                </c:pt>
                <c:pt idx="7">
                  <c:v>25</c:v>
                </c:pt>
                <c:pt idx="8">
                  <c:v>19</c:v>
                </c:pt>
                <c:pt idx="9">
                  <c:v>22</c:v>
                </c:pt>
                <c:pt idx="10">
                  <c:v>19</c:v>
                </c:pt>
                <c:pt idx="11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76-4880-9762-4BB41E5B2C5E}"/>
            </c:ext>
          </c:extLst>
        </c:ser>
        <c:ser>
          <c:idx val="1"/>
          <c:order val="1"/>
          <c:tx>
            <c:strRef>
              <c:f>chart!$AA$109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chart!$AA$110:$AA$121</c:f>
              <c:numCache>
                <c:formatCode>General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6-4880-9762-4BB41E5B2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8863280"/>
        <c:axId val="1148865680"/>
      </c:lineChart>
      <c:catAx>
        <c:axId val="114886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865680"/>
        <c:crosses val="autoZero"/>
        <c:auto val="1"/>
        <c:lblAlgn val="ctr"/>
        <c:lblOffset val="100"/>
        <c:noMultiLvlLbl val="0"/>
      </c:catAx>
      <c:valAx>
        <c:axId val="114886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8863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16IRAG60-CB AC530U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chart!$Y$124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chart!$S$125:$S$136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chart!$Y$125:$Y$136</c:f>
              <c:numCache>
                <c:formatCode>General</c:formatCode>
                <c:ptCount val="12"/>
                <c:pt idx="0">
                  <c:v>11</c:v>
                </c:pt>
                <c:pt idx="1">
                  <c:v>10</c:v>
                </c:pt>
                <c:pt idx="2">
                  <c:v>2</c:v>
                </c:pt>
                <c:pt idx="3">
                  <c:v>0</c:v>
                </c:pt>
                <c:pt idx="4">
                  <c:v>30</c:v>
                </c:pt>
                <c:pt idx="5">
                  <c:v>45</c:v>
                </c:pt>
                <c:pt idx="6">
                  <c:v>30</c:v>
                </c:pt>
                <c:pt idx="7">
                  <c:v>20</c:v>
                </c:pt>
                <c:pt idx="8">
                  <c:v>7</c:v>
                </c:pt>
                <c:pt idx="9">
                  <c:v>9</c:v>
                </c:pt>
                <c:pt idx="10">
                  <c:v>19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D-42EC-BD01-457B4B92DBB1}"/>
            </c:ext>
          </c:extLst>
        </c:ser>
        <c:ser>
          <c:idx val="1"/>
          <c:order val="1"/>
          <c:tx>
            <c:strRef>
              <c:f>chart!$AA$124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chart!$AA$125:$AA$136</c:f>
              <c:numCache>
                <c:formatCode>General</c:formatCode>
                <c:ptCount val="12"/>
                <c:pt idx="0">
                  <c:v>24</c:v>
                </c:pt>
                <c:pt idx="1">
                  <c:v>24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AD-42EC-BD01-457B4B92D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8714224"/>
        <c:axId val="828720464"/>
      </c:lineChart>
      <c:catAx>
        <c:axId val="82871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720464"/>
        <c:crosses val="autoZero"/>
        <c:auto val="1"/>
        <c:lblAlgn val="ctr"/>
        <c:lblOffset val="100"/>
        <c:noMultiLvlLbl val="0"/>
      </c:catAx>
      <c:valAx>
        <c:axId val="82872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8714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16ERAG60-CB AC530U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chart!$Y$139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chart!$S$140:$S$151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chart!$Y$140:$Y$151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30</c:v>
                </c:pt>
                <c:pt idx="5">
                  <c:v>42</c:v>
                </c:pt>
                <c:pt idx="6">
                  <c:v>22</c:v>
                </c:pt>
                <c:pt idx="7">
                  <c:v>16</c:v>
                </c:pt>
                <c:pt idx="8">
                  <c:v>12</c:v>
                </c:pt>
                <c:pt idx="9">
                  <c:v>17</c:v>
                </c:pt>
                <c:pt idx="10">
                  <c:v>21</c:v>
                </c:pt>
                <c:pt idx="11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C5-4D8A-9067-A5063FF126A0}"/>
            </c:ext>
          </c:extLst>
        </c:ser>
        <c:ser>
          <c:idx val="1"/>
          <c:order val="1"/>
          <c:tx>
            <c:strRef>
              <c:f>chart!$AA$139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chart!$AA$140:$AA$151</c:f>
              <c:numCache>
                <c:formatCode>General</c:formatCode>
                <c:ptCount val="12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C5-4D8A-9067-A5063FF12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139440"/>
        <c:axId val="1156141840"/>
      </c:lineChart>
      <c:catAx>
        <c:axId val="115613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141840"/>
        <c:crosses val="autoZero"/>
        <c:auto val="1"/>
        <c:lblAlgn val="ctr"/>
        <c:lblOffset val="100"/>
        <c:noMultiLvlLbl val="0"/>
      </c:catAx>
      <c:valAx>
        <c:axId val="1156141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13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DCMT11T304N-SU-AC630M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chart!$Y$154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chart!$S$155:$S$166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chart!$Y$155:$Y$166</c:f>
              <c:numCache>
                <c:formatCode>General</c:formatCode>
                <c:ptCount val="12"/>
                <c:pt idx="0">
                  <c:v>53</c:v>
                </c:pt>
                <c:pt idx="1">
                  <c:v>63</c:v>
                </c:pt>
                <c:pt idx="2">
                  <c:v>83</c:v>
                </c:pt>
                <c:pt idx="3">
                  <c:v>63</c:v>
                </c:pt>
                <c:pt idx="4">
                  <c:v>48</c:v>
                </c:pt>
                <c:pt idx="5">
                  <c:v>58</c:v>
                </c:pt>
                <c:pt idx="6">
                  <c:v>48</c:v>
                </c:pt>
                <c:pt idx="7">
                  <c:v>25</c:v>
                </c:pt>
                <c:pt idx="8">
                  <c:v>12</c:v>
                </c:pt>
                <c:pt idx="9">
                  <c:v>14</c:v>
                </c:pt>
                <c:pt idx="10">
                  <c:v>4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56-4906-9CD4-ACBB641F991A}"/>
            </c:ext>
          </c:extLst>
        </c:ser>
        <c:ser>
          <c:idx val="1"/>
          <c:order val="1"/>
          <c:tx>
            <c:strRef>
              <c:f>chart!$AA$154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chart!$AA$155:$AA$166</c:f>
              <c:numCache>
                <c:formatCode>General</c:formatCode>
                <c:ptCount val="12"/>
                <c:pt idx="0">
                  <c:v>26</c:v>
                </c:pt>
                <c:pt idx="1">
                  <c:v>26</c:v>
                </c:pt>
                <c:pt idx="2">
                  <c:v>26</c:v>
                </c:pt>
                <c:pt idx="3">
                  <c:v>26</c:v>
                </c:pt>
                <c:pt idx="4">
                  <c:v>26</c:v>
                </c:pt>
                <c:pt idx="5">
                  <c:v>26</c:v>
                </c:pt>
                <c:pt idx="6">
                  <c:v>26</c:v>
                </c:pt>
                <c:pt idx="7">
                  <c:v>26</c:v>
                </c:pt>
                <c:pt idx="8">
                  <c:v>26</c:v>
                </c:pt>
                <c:pt idx="9">
                  <c:v>26</c:v>
                </c:pt>
                <c:pt idx="10">
                  <c:v>26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56-4906-9CD4-ACBB641F9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6130320"/>
        <c:axId val="1156134160"/>
      </c:lineChart>
      <c:catAx>
        <c:axId val="115613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134160"/>
        <c:crosses val="autoZero"/>
        <c:auto val="1"/>
        <c:lblAlgn val="ctr"/>
        <c:lblOffset val="100"/>
        <c:noMultiLvlLbl val="0"/>
      </c:catAx>
      <c:valAx>
        <c:axId val="115613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613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SCET120630T-M14, T350M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chart!$Y$169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chart!$S$170:$S$181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chart!$Y$170:$Y$181</c:f>
              <c:numCache>
                <c:formatCode>General</c:formatCode>
                <c:ptCount val="12"/>
                <c:pt idx="0">
                  <c:v>44</c:v>
                </c:pt>
                <c:pt idx="1">
                  <c:v>54</c:v>
                </c:pt>
                <c:pt idx="2">
                  <c:v>49</c:v>
                </c:pt>
                <c:pt idx="3">
                  <c:v>38</c:v>
                </c:pt>
                <c:pt idx="4">
                  <c:v>23</c:v>
                </c:pt>
                <c:pt idx="5">
                  <c:v>10</c:v>
                </c:pt>
                <c:pt idx="6">
                  <c:v>15</c:v>
                </c:pt>
                <c:pt idx="7">
                  <c:v>24</c:v>
                </c:pt>
                <c:pt idx="8">
                  <c:v>6</c:v>
                </c:pt>
                <c:pt idx="9">
                  <c:v>11</c:v>
                </c:pt>
                <c:pt idx="10">
                  <c:v>21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7-4AC7-9F5A-74A32771972D}"/>
            </c:ext>
          </c:extLst>
        </c:ser>
        <c:ser>
          <c:idx val="1"/>
          <c:order val="1"/>
          <c:tx>
            <c:strRef>
              <c:f>chart!$AA$169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chart!$AA$170:$AA$181</c:f>
              <c:numCache>
                <c:formatCode>General</c:formatCode>
                <c:ptCount val="12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7-4AC7-9F5A-74A327719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640720"/>
        <c:axId val="919636400"/>
      </c:lineChart>
      <c:catAx>
        <c:axId val="91964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636400"/>
        <c:crosses val="autoZero"/>
        <c:auto val="1"/>
        <c:lblAlgn val="ctr"/>
        <c:lblOffset val="100"/>
        <c:noMultiLvlLbl val="0"/>
      </c:catAx>
      <c:valAx>
        <c:axId val="91963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640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Endmill</a:t>
            </a:r>
            <a:r>
              <a:rPr lang="en-US" baseline="0"/>
              <a:t> Dia 2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chart!$H$34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chart!$A$35:$A$46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chart!$H$35:$H$46</c:f>
              <c:numCache>
                <c:formatCode>General</c:formatCode>
                <c:ptCount val="12"/>
                <c:pt idx="0">
                  <c:v>34</c:v>
                </c:pt>
                <c:pt idx="1">
                  <c:v>4</c:v>
                </c:pt>
                <c:pt idx="2">
                  <c:v>4</c:v>
                </c:pt>
                <c:pt idx="3">
                  <c:v>19</c:v>
                </c:pt>
                <c:pt idx="4">
                  <c:v>19</c:v>
                </c:pt>
                <c:pt idx="5">
                  <c:v>24</c:v>
                </c:pt>
                <c:pt idx="6">
                  <c:v>18</c:v>
                </c:pt>
                <c:pt idx="7">
                  <c:v>18</c:v>
                </c:pt>
                <c:pt idx="8">
                  <c:v>17</c:v>
                </c:pt>
                <c:pt idx="9">
                  <c:v>15</c:v>
                </c:pt>
                <c:pt idx="10">
                  <c:v>15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75-49F4-BADA-15B441A3E5C8}"/>
            </c:ext>
          </c:extLst>
        </c:ser>
        <c:ser>
          <c:idx val="1"/>
          <c:order val="1"/>
          <c:tx>
            <c:strRef>
              <c:f>chart!$J$34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chart!$J$35:$J$46</c:f>
              <c:numCache>
                <c:formatCode>0</c:formatCode>
                <c:ptCount val="12"/>
                <c:pt idx="0">
                  <c:v>31</c:v>
                </c:pt>
                <c:pt idx="1">
                  <c:v>31</c:v>
                </c:pt>
                <c:pt idx="2">
                  <c:v>31</c:v>
                </c:pt>
                <c:pt idx="3">
                  <c:v>31</c:v>
                </c:pt>
                <c:pt idx="4">
                  <c:v>31</c:v>
                </c:pt>
                <c:pt idx="5">
                  <c:v>31</c:v>
                </c:pt>
                <c:pt idx="6">
                  <c:v>31</c:v>
                </c:pt>
                <c:pt idx="7">
                  <c:v>31</c:v>
                </c:pt>
                <c:pt idx="8">
                  <c:v>31</c:v>
                </c:pt>
                <c:pt idx="9">
                  <c:v>31</c:v>
                </c:pt>
                <c:pt idx="10">
                  <c:v>31</c:v>
                </c:pt>
                <c:pt idx="1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75-49F4-BADA-15B441A3E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7261840"/>
        <c:axId val="667266160"/>
      </c:lineChart>
      <c:catAx>
        <c:axId val="6672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266160"/>
        <c:crosses val="autoZero"/>
        <c:auto val="1"/>
        <c:lblAlgn val="ctr"/>
        <c:lblOffset val="100"/>
        <c:noMultiLvlLbl val="0"/>
      </c:catAx>
      <c:valAx>
        <c:axId val="6672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261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Endmill Dia 2,5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chart!$H$49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chart!$A$50:$A$61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chart!$H$50:$H$61</c:f>
              <c:numCache>
                <c:formatCode>General</c:formatCode>
                <c:ptCount val="12"/>
                <c:pt idx="0">
                  <c:v>29</c:v>
                </c:pt>
                <c:pt idx="1">
                  <c:v>39</c:v>
                </c:pt>
                <c:pt idx="2">
                  <c:v>64</c:v>
                </c:pt>
                <c:pt idx="3">
                  <c:v>64</c:v>
                </c:pt>
                <c:pt idx="4">
                  <c:v>66</c:v>
                </c:pt>
                <c:pt idx="5">
                  <c:v>46</c:v>
                </c:pt>
                <c:pt idx="6">
                  <c:v>26</c:v>
                </c:pt>
                <c:pt idx="7">
                  <c:v>16</c:v>
                </c:pt>
                <c:pt idx="8">
                  <c:v>11</c:v>
                </c:pt>
                <c:pt idx="9">
                  <c:v>12</c:v>
                </c:pt>
                <c:pt idx="10">
                  <c:v>12</c:v>
                </c:pt>
                <c:pt idx="1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C-4976-AAE2-9689D9B4741E}"/>
            </c:ext>
          </c:extLst>
        </c:ser>
        <c:ser>
          <c:idx val="1"/>
          <c:order val="1"/>
          <c:tx>
            <c:strRef>
              <c:f>chart!$J$49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chart!$J$50:$J$61</c:f>
              <c:numCache>
                <c:formatCode>0</c:formatCode>
                <c:ptCount val="12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C-4976-AAE2-9689D9B474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5317360"/>
        <c:axId val="775318800"/>
      </c:lineChart>
      <c:catAx>
        <c:axId val="77531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318800"/>
        <c:crosses val="autoZero"/>
        <c:auto val="1"/>
        <c:lblAlgn val="ctr"/>
        <c:lblOffset val="100"/>
        <c:noMultiLvlLbl val="0"/>
      </c:catAx>
      <c:valAx>
        <c:axId val="77531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5317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Endmill Dia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chart!$H$64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chart!$A$65:$A$76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chart!$H$65:$H$76</c:f>
              <c:numCache>
                <c:formatCode>General</c:formatCode>
                <c:ptCount val="12"/>
                <c:pt idx="0">
                  <c:v>29</c:v>
                </c:pt>
                <c:pt idx="1">
                  <c:v>9</c:v>
                </c:pt>
                <c:pt idx="2">
                  <c:v>4</c:v>
                </c:pt>
                <c:pt idx="3">
                  <c:v>6</c:v>
                </c:pt>
                <c:pt idx="4">
                  <c:v>9</c:v>
                </c:pt>
                <c:pt idx="5">
                  <c:v>14</c:v>
                </c:pt>
                <c:pt idx="6">
                  <c:v>9</c:v>
                </c:pt>
                <c:pt idx="7">
                  <c:v>3</c:v>
                </c:pt>
                <c:pt idx="8">
                  <c:v>3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73-407B-B305-3554134C9B71}"/>
            </c:ext>
          </c:extLst>
        </c:ser>
        <c:ser>
          <c:idx val="1"/>
          <c:order val="1"/>
          <c:tx>
            <c:strRef>
              <c:f>chart!$J$64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chart!$J$65:$J$76</c:f>
              <c:numCache>
                <c:formatCode>0</c:formatCode>
                <c:ptCount val="12"/>
                <c:pt idx="0">
                  <c:v>21</c:v>
                </c:pt>
                <c:pt idx="1">
                  <c:v>21</c:v>
                </c:pt>
                <c:pt idx="2">
                  <c:v>21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21</c:v>
                </c:pt>
                <c:pt idx="9">
                  <c:v>21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73-407B-B305-3554134C9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9525936"/>
        <c:axId val="389526896"/>
      </c:lineChart>
      <c:catAx>
        <c:axId val="38952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526896"/>
        <c:crosses val="autoZero"/>
        <c:auto val="1"/>
        <c:lblAlgn val="ctr"/>
        <c:lblOffset val="100"/>
        <c:noMultiLvlLbl val="0"/>
      </c:catAx>
      <c:valAx>
        <c:axId val="389526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9525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Endmill Dia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chart!$H$79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chart!$A$80:$A$91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chart!$H$80:$H$91</c:f>
              <c:numCache>
                <c:formatCode>General</c:formatCode>
                <c:ptCount val="12"/>
                <c:pt idx="0">
                  <c:v>24</c:v>
                </c:pt>
                <c:pt idx="1">
                  <c:v>14</c:v>
                </c:pt>
                <c:pt idx="2">
                  <c:v>29</c:v>
                </c:pt>
                <c:pt idx="3">
                  <c:v>34</c:v>
                </c:pt>
                <c:pt idx="4">
                  <c:v>29</c:v>
                </c:pt>
                <c:pt idx="5">
                  <c:v>27</c:v>
                </c:pt>
                <c:pt idx="6">
                  <c:v>23</c:v>
                </c:pt>
                <c:pt idx="7">
                  <c:v>28</c:v>
                </c:pt>
                <c:pt idx="8">
                  <c:v>20</c:v>
                </c:pt>
                <c:pt idx="9">
                  <c:v>8</c:v>
                </c:pt>
                <c:pt idx="10">
                  <c:v>8</c:v>
                </c:pt>
                <c:pt idx="1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D-40ED-825B-332E7A8ACE18}"/>
            </c:ext>
          </c:extLst>
        </c:ser>
        <c:ser>
          <c:idx val="1"/>
          <c:order val="1"/>
          <c:tx>
            <c:strRef>
              <c:f>chart!$J$79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chart!$J$80:$J$91</c:f>
              <c:numCache>
                <c:formatCode>0</c:formatCode>
                <c:ptCount val="12"/>
                <c:pt idx="0">
                  <c:v>19</c:v>
                </c:pt>
                <c:pt idx="1">
                  <c:v>19</c:v>
                </c:pt>
                <c:pt idx="2">
                  <c:v>19</c:v>
                </c:pt>
                <c:pt idx="3">
                  <c:v>19</c:v>
                </c:pt>
                <c:pt idx="4">
                  <c:v>19</c:v>
                </c:pt>
                <c:pt idx="5">
                  <c:v>19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D-40ED-825B-332E7A8AC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320192"/>
        <c:axId val="803320672"/>
      </c:lineChart>
      <c:catAx>
        <c:axId val="80332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320672"/>
        <c:crosses val="autoZero"/>
        <c:auto val="1"/>
        <c:lblAlgn val="ctr"/>
        <c:lblOffset val="100"/>
        <c:noMultiLvlLbl val="0"/>
      </c:catAx>
      <c:valAx>
        <c:axId val="80332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32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</a:t>
            </a: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Endmill Dia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chart!$H$94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chart!$A$95:$A$106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chart!$H$95:$H$106</c:f>
              <c:numCache>
                <c:formatCode>General</c:formatCode>
                <c:ptCount val="12"/>
                <c:pt idx="0">
                  <c:v>25</c:v>
                </c:pt>
                <c:pt idx="1">
                  <c:v>15</c:v>
                </c:pt>
                <c:pt idx="2">
                  <c:v>25</c:v>
                </c:pt>
                <c:pt idx="3">
                  <c:v>38</c:v>
                </c:pt>
                <c:pt idx="4">
                  <c:v>38</c:v>
                </c:pt>
                <c:pt idx="5">
                  <c:v>38</c:v>
                </c:pt>
                <c:pt idx="6">
                  <c:v>37</c:v>
                </c:pt>
                <c:pt idx="7">
                  <c:v>38</c:v>
                </c:pt>
                <c:pt idx="8">
                  <c:v>28</c:v>
                </c:pt>
                <c:pt idx="9">
                  <c:v>10</c:v>
                </c:pt>
                <c:pt idx="10">
                  <c:v>10</c:v>
                </c:pt>
                <c:pt idx="11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D-46B5-8B04-9026F8222DB2}"/>
            </c:ext>
          </c:extLst>
        </c:ser>
        <c:ser>
          <c:idx val="1"/>
          <c:order val="1"/>
          <c:tx>
            <c:strRef>
              <c:f>chart!$J$94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chart!$J$95:$J$106</c:f>
              <c:numCache>
                <c:formatCode>0</c:formatCode>
                <c:ptCount val="12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D-46B5-8B04-9026F8222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4982448"/>
        <c:axId val="472833104"/>
      </c:lineChart>
      <c:catAx>
        <c:axId val="614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833104"/>
        <c:crosses val="autoZero"/>
        <c:auto val="1"/>
        <c:lblAlgn val="ctr"/>
        <c:lblOffset val="100"/>
        <c:noMultiLvlLbl val="0"/>
      </c:catAx>
      <c:valAx>
        <c:axId val="47283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982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Endmill Dia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chart!$H$109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chart!$A$110:$A$121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chart!$H$110:$H$121</c:f>
              <c:numCache>
                <c:formatCode>General</c:formatCode>
                <c:ptCount val="12"/>
                <c:pt idx="0">
                  <c:v>29</c:v>
                </c:pt>
                <c:pt idx="1">
                  <c:v>51</c:v>
                </c:pt>
                <c:pt idx="2">
                  <c:v>69</c:v>
                </c:pt>
                <c:pt idx="3">
                  <c:v>58</c:v>
                </c:pt>
                <c:pt idx="4">
                  <c:v>56</c:v>
                </c:pt>
                <c:pt idx="5">
                  <c:v>32</c:v>
                </c:pt>
                <c:pt idx="6">
                  <c:v>15</c:v>
                </c:pt>
                <c:pt idx="7">
                  <c:v>15</c:v>
                </c:pt>
                <c:pt idx="8">
                  <c:v>10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F6-4BF5-A88C-CE755A0D2482}"/>
            </c:ext>
          </c:extLst>
        </c:ser>
        <c:ser>
          <c:idx val="1"/>
          <c:order val="1"/>
          <c:tx>
            <c:strRef>
              <c:f>chart!$J$109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chart!$J$110:$J$121</c:f>
              <c:numCache>
                <c:formatCode>0</c:formatCode>
                <c:ptCount val="12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F6-4BF5-A88C-CE755A0D2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511872"/>
        <c:axId val="806512832"/>
      </c:lineChart>
      <c:catAx>
        <c:axId val="80651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512832"/>
        <c:crosses val="autoZero"/>
        <c:auto val="1"/>
        <c:lblAlgn val="ctr"/>
        <c:lblOffset val="100"/>
        <c:noMultiLvlLbl val="0"/>
      </c:catAx>
      <c:valAx>
        <c:axId val="80651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6511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  Endmill Dia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chart!$H$124</c:f>
              <c:strCache>
                <c:ptCount val="1"/>
                <c:pt idx="0">
                  <c:v>Stock Akhir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chart!$A$125:$A$136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Desember</c:v>
                </c:pt>
              </c:strCache>
            </c:strRef>
          </c:cat>
          <c:val>
            <c:numRef>
              <c:f>chart!$H$125:$H$136</c:f>
              <c:numCache>
                <c:formatCode>General</c:formatCode>
                <c:ptCount val="12"/>
                <c:pt idx="0">
                  <c:v>8</c:v>
                </c:pt>
                <c:pt idx="1">
                  <c:v>7</c:v>
                </c:pt>
                <c:pt idx="2">
                  <c:v>5</c:v>
                </c:pt>
                <c:pt idx="3">
                  <c:v>1</c:v>
                </c:pt>
                <c:pt idx="4">
                  <c:v>8</c:v>
                </c:pt>
                <c:pt idx="5">
                  <c:v>19</c:v>
                </c:pt>
                <c:pt idx="6">
                  <c:v>13</c:v>
                </c:pt>
                <c:pt idx="7">
                  <c:v>14</c:v>
                </c:pt>
                <c:pt idx="8">
                  <c:v>6</c:v>
                </c:pt>
                <c:pt idx="9">
                  <c:v>15</c:v>
                </c:pt>
                <c:pt idx="10">
                  <c:v>15</c:v>
                </c:pt>
                <c:pt idx="11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1-4927-AD11-4C8223AFBE51}"/>
            </c:ext>
          </c:extLst>
        </c:ser>
        <c:ser>
          <c:idx val="1"/>
          <c:order val="1"/>
          <c:tx>
            <c:strRef>
              <c:f>chart!$J$124</c:f>
              <c:strCache>
                <c:ptCount val="1"/>
                <c:pt idx="0">
                  <c:v>re order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chart!$J$125:$J$136</c:f>
              <c:numCache>
                <c:formatCode>0</c:formatCode>
                <c:ptCount val="12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F1-4927-AD11-4C8223AFB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7259920"/>
        <c:axId val="667260400"/>
      </c:lineChart>
      <c:catAx>
        <c:axId val="667259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260400"/>
        <c:crosses val="autoZero"/>
        <c:auto val="1"/>
        <c:lblAlgn val="ctr"/>
        <c:lblOffset val="100"/>
        <c:noMultiLvlLbl val="0"/>
      </c:catAx>
      <c:valAx>
        <c:axId val="667260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25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185</xdr:row>
      <xdr:rowOff>34925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17D966F-7DFA-C207-B05D-0D1F4B5FD4B8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186</xdr:row>
      <xdr:rowOff>34925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05C67DF-DD63-410C-AC9C-B40B2873F31E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187</xdr:row>
      <xdr:rowOff>34925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2A04DA9-FE7D-4429-83FD-2E1C63799BCF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188</xdr:row>
      <xdr:rowOff>34925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CF3F89E8-5B6B-4C1C-895C-1FE8D10D62F6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189</xdr:row>
      <xdr:rowOff>34925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092468F-4B90-4220-83A5-7FB07F0A7247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190</xdr:row>
      <xdr:rowOff>34925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C312D40-5672-4DE9-9F07-09EFFDF24BD7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191</xdr:row>
      <xdr:rowOff>34925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6BC3DC7-E326-454B-BB78-2ACEC6BF77F6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192</xdr:row>
      <xdr:rowOff>34925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F98FF1ED-6F41-4540-A9CA-1F2DC3F44AB4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193</xdr:row>
      <xdr:rowOff>34925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89BE535-01B1-4742-8591-1B839A3365D0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194</xdr:row>
      <xdr:rowOff>34925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E66C5344-71EE-4A6E-8A01-D7BD2876FC49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195</xdr:row>
      <xdr:rowOff>34925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D9585EA-9D9F-4713-A0E9-76F0925E1A50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5</xdr:col>
      <xdr:colOff>9525</xdr:colOff>
      <xdr:row>196</xdr:row>
      <xdr:rowOff>34925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BD785A1-29C9-4599-BF0E-C88E332BE5EB}"/>
            </a:ext>
          </a:extLst>
        </xdr:cNvPr>
        <xdr:cNvSpPr txBox="1"/>
      </xdr:nvSpPr>
      <xdr:spPr>
        <a:xfrm>
          <a:off x="5413375" y="42268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3</xdr:row>
      <xdr:rowOff>25400</xdr:rowOff>
    </xdr:from>
    <xdr:to>
      <xdr:col>16</xdr:col>
      <xdr:colOff>279400</xdr:colOff>
      <xdr:row>15</xdr:row>
      <xdr:rowOff>184150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0CC9671-89E3-9D77-9A8E-24D825FB37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79375</xdr:colOff>
      <xdr:row>18</xdr:row>
      <xdr:rowOff>19049</xdr:rowOff>
    </xdr:from>
    <xdr:to>
      <xdr:col>16</xdr:col>
      <xdr:colOff>285750</xdr:colOff>
      <xdr:row>31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23B1BD8-092C-01DC-8ADF-DCE496036C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117475</xdr:colOff>
      <xdr:row>32</xdr:row>
      <xdr:rowOff>174625</xdr:rowOff>
    </xdr:from>
    <xdr:to>
      <xdr:col>16</xdr:col>
      <xdr:colOff>311150</xdr:colOff>
      <xdr:row>46</xdr:row>
      <xdr:rowOff>12700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6409EDEC-5B2E-F5EC-42EE-54E038A7C6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117475</xdr:colOff>
      <xdr:row>48</xdr:row>
      <xdr:rowOff>9525</xdr:rowOff>
    </xdr:from>
    <xdr:to>
      <xdr:col>16</xdr:col>
      <xdr:colOff>368300</xdr:colOff>
      <xdr:row>60</xdr:row>
      <xdr:rowOff>184150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7D20043C-6952-5B31-A007-96902BB47F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136525</xdr:colOff>
      <xdr:row>63</xdr:row>
      <xdr:rowOff>15875</xdr:rowOff>
    </xdr:from>
    <xdr:to>
      <xdr:col>16</xdr:col>
      <xdr:colOff>381000</xdr:colOff>
      <xdr:row>75</xdr:row>
      <xdr:rowOff>190500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56A513E1-A3B3-EAC2-9684-BE61DE5515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142875</xdr:colOff>
      <xdr:row>78</xdr:row>
      <xdr:rowOff>9525</xdr:rowOff>
    </xdr:from>
    <xdr:to>
      <xdr:col>16</xdr:col>
      <xdr:colOff>425450</xdr:colOff>
      <xdr:row>90</xdr:row>
      <xdr:rowOff>190500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19995622-28CC-8C1E-102E-7ACDF5FC63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161925</xdr:colOff>
      <xdr:row>92</xdr:row>
      <xdr:rowOff>180975</xdr:rowOff>
    </xdr:from>
    <xdr:to>
      <xdr:col>16</xdr:col>
      <xdr:colOff>476250</xdr:colOff>
      <xdr:row>105</xdr:row>
      <xdr:rowOff>177800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BBC24E2-7CCC-E205-492F-98A958777E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174625</xdr:colOff>
      <xdr:row>108</xdr:row>
      <xdr:rowOff>12701</xdr:rowOff>
    </xdr:from>
    <xdr:to>
      <xdr:col>16</xdr:col>
      <xdr:colOff>514350</xdr:colOff>
      <xdr:row>120</xdr:row>
      <xdr:rowOff>190501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D0F0ECA2-53EA-EB4E-ABCA-B1207ACFD0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180975</xdr:colOff>
      <xdr:row>123</xdr:row>
      <xdr:rowOff>3175</xdr:rowOff>
    </xdr:from>
    <xdr:to>
      <xdr:col>16</xdr:col>
      <xdr:colOff>565150</xdr:colOff>
      <xdr:row>135</xdr:row>
      <xdr:rowOff>190500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6E9B2585-4634-2AA2-5C31-ABA873917C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180975</xdr:colOff>
      <xdr:row>138</xdr:row>
      <xdr:rowOff>9525</xdr:rowOff>
    </xdr:from>
    <xdr:to>
      <xdr:col>16</xdr:col>
      <xdr:colOff>565150</xdr:colOff>
      <xdr:row>151</xdr:row>
      <xdr:rowOff>6350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AB95D5E9-02D1-DEA4-C365-329C95568B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10</xdr:col>
      <xdr:colOff>174625</xdr:colOff>
      <xdr:row>153</xdr:row>
      <xdr:rowOff>3175</xdr:rowOff>
    </xdr:from>
    <xdr:to>
      <xdr:col>16</xdr:col>
      <xdr:colOff>590550</xdr:colOff>
      <xdr:row>166</xdr:row>
      <xdr:rowOff>12700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AB3444D4-D424-8346-DA2E-FBFF3056F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</xdr:col>
      <xdr:colOff>180975</xdr:colOff>
      <xdr:row>167</xdr:row>
      <xdr:rowOff>180975</xdr:rowOff>
    </xdr:from>
    <xdr:to>
      <xdr:col>16</xdr:col>
      <xdr:colOff>603250</xdr:colOff>
      <xdr:row>181</xdr:row>
      <xdr:rowOff>0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1243751C-253B-936C-B39E-69848217F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27</xdr:col>
      <xdr:colOff>117475</xdr:colOff>
      <xdr:row>3</xdr:row>
      <xdr:rowOff>9525</xdr:rowOff>
    </xdr:from>
    <xdr:to>
      <xdr:col>33</xdr:col>
      <xdr:colOff>76201</xdr:colOff>
      <xdr:row>15</xdr:row>
      <xdr:rowOff>190500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FC289D95-8B79-B11F-C5A9-0876572AF0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27</xdr:col>
      <xdr:colOff>123825</xdr:colOff>
      <xdr:row>18</xdr:row>
      <xdr:rowOff>3175</xdr:rowOff>
    </xdr:from>
    <xdr:to>
      <xdr:col>33</xdr:col>
      <xdr:colOff>114300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5E4671-29D1-AD78-1D7E-82BE9A900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27</xdr:col>
      <xdr:colOff>130175</xdr:colOff>
      <xdr:row>33</xdr:row>
      <xdr:rowOff>9525</xdr:rowOff>
    </xdr:from>
    <xdr:to>
      <xdr:col>33</xdr:col>
      <xdr:colOff>120650</xdr:colOff>
      <xdr:row>45</xdr:row>
      <xdr:rowOff>190500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E652028-4CF0-406C-81CA-20CEA622D2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27</xdr:col>
      <xdr:colOff>136525</xdr:colOff>
      <xdr:row>48</xdr:row>
      <xdr:rowOff>3175</xdr:rowOff>
    </xdr:from>
    <xdr:to>
      <xdr:col>33</xdr:col>
      <xdr:colOff>133350</xdr:colOff>
      <xdr:row>61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04D5262-6F80-6D61-9BC2-7AF1501C3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27</xdr:col>
      <xdr:colOff>142875</xdr:colOff>
      <xdr:row>63</xdr:row>
      <xdr:rowOff>9525</xdr:rowOff>
    </xdr:from>
    <xdr:to>
      <xdr:col>33</xdr:col>
      <xdr:colOff>114300</xdr:colOff>
      <xdr:row>75</xdr:row>
      <xdr:rowOff>190500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D948C57-6823-7A9A-EC6D-66274D564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27</xdr:col>
      <xdr:colOff>155575</xdr:colOff>
      <xdr:row>78</xdr:row>
      <xdr:rowOff>3175</xdr:rowOff>
    </xdr:from>
    <xdr:to>
      <xdr:col>33</xdr:col>
      <xdr:colOff>107950</xdr:colOff>
      <xdr:row>91</xdr:row>
      <xdr:rowOff>6350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AA69188A-1A47-0302-0D38-855164B456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27</xdr:col>
      <xdr:colOff>168275</xdr:colOff>
      <xdr:row>93</xdr:row>
      <xdr:rowOff>3175</xdr:rowOff>
    </xdr:from>
    <xdr:to>
      <xdr:col>33</xdr:col>
      <xdr:colOff>133350</xdr:colOff>
      <xdr:row>105</xdr:row>
      <xdr:rowOff>190500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532A8332-68EB-A2F8-CC52-6A9CD8824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27</xdr:col>
      <xdr:colOff>177799</xdr:colOff>
      <xdr:row>108</xdr:row>
      <xdr:rowOff>3175</xdr:rowOff>
    </xdr:from>
    <xdr:to>
      <xdr:col>33</xdr:col>
      <xdr:colOff>158750</xdr:colOff>
      <xdr:row>121</xdr:row>
      <xdr:rowOff>0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D9EA48EE-5A72-C812-DDAE-C38D1BEDEF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27</xdr:col>
      <xdr:colOff>180975</xdr:colOff>
      <xdr:row>122</xdr:row>
      <xdr:rowOff>180975</xdr:rowOff>
    </xdr:from>
    <xdr:to>
      <xdr:col>33</xdr:col>
      <xdr:colOff>133350</xdr:colOff>
      <xdr:row>136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89D51A2E-C9FC-DD01-CD08-4054965CC9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27</xdr:col>
      <xdr:colOff>171449</xdr:colOff>
      <xdr:row>138</xdr:row>
      <xdr:rowOff>6349</xdr:rowOff>
    </xdr:from>
    <xdr:to>
      <xdr:col>33</xdr:col>
      <xdr:colOff>146050</xdr:colOff>
      <xdr:row>150</xdr:row>
      <xdr:rowOff>187324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BD5B2828-7000-0E02-DA62-2FA1AA407C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27</xdr:col>
      <xdr:colOff>174625</xdr:colOff>
      <xdr:row>152</xdr:row>
      <xdr:rowOff>180975</xdr:rowOff>
    </xdr:from>
    <xdr:to>
      <xdr:col>33</xdr:col>
      <xdr:colOff>146050</xdr:colOff>
      <xdr:row>166</xdr:row>
      <xdr:rowOff>0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B362FC08-7D70-5D4D-CBBB-296A19FE1F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27</xdr:col>
      <xdr:colOff>161925</xdr:colOff>
      <xdr:row>168</xdr:row>
      <xdr:rowOff>3175</xdr:rowOff>
    </xdr:from>
    <xdr:to>
      <xdr:col>33</xdr:col>
      <xdr:colOff>139701</xdr:colOff>
      <xdr:row>181</xdr:row>
      <xdr:rowOff>6350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72BA2BC0-BD11-F5CD-0210-CAE2AA6E48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C8E3C-C7FB-4970-94EA-83C7B86C0168}">
  <dimension ref="B3:S244"/>
  <sheetViews>
    <sheetView topLeftCell="A136" workbookViewId="0">
      <selection activeCell="F221" sqref="F221"/>
    </sheetView>
  </sheetViews>
  <sheetFormatPr defaultRowHeight="14.5" x14ac:dyDescent="0.35"/>
  <cols>
    <col min="2" max="2" width="26.7265625" bestFit="1" customWidth="1"/>
    <col min="3" max="3" width="10.453125" bestFit="1" customWidth="1"/>
    <col min="4" max="4" width="26.1796875" customWidth="1"/>
    <col min="5" max="5" width="13.7265625" bestFit="1" customWidth="1"/>
    <col min="6" max="6" width="39.54296875" customWidth="1"/>
    <col min="7" max="7" width="11" customWidth="1"/>
    <col min="10" max="10" width="9.26953125" bestFit="1" customWidth="1"/>
    <col min="11" max="11" width="28.54296875" bestFit="1" customWidth="1"/>
    <col min="12" max="12" width="27.81640625" bestFit="1" customWidth="1"/>
    <col min="13" max="13" width="13.81640625" bestFit="1" customWidth="1"/>
    <col min="14" max="14" width="40.08984375" bestFit="1" customWidth="1"/>
    <col min="15" max="15" width="10.26953125" customWidth="1"/>
  </cols>
  <sheetData>
    <row r="3" spans="2:18" x14ac:dyDescent="0.35">
      <c r="B3" t="s">
        <v>0</v>
      </c>
    </row>
    <row r="4" spans="2:18" ht="56" x14ac:dyDescent="0.35">
      <c r="B4" s="1" t="s">
        <v>1</v>
      </c>
      <c r="C4" s="2" t="s">
        <v>2</v>
      </c>
      <c r="D4" s="1" t="s">
        <v>3</v>
      </c>
      <c r="E4" s="2" t="s">
        <v>4</v>
      </c>
      <c r="F4" s="2" t="s">
        <v>5</v>
      </c>
      <c r="G4" s="2" t="s">
        <v>6</v>
      </c>
      <c r="H4" s="17" t="s">
        <v>7</v>
      </c>
      <c r="I4" s="34"/>
      <c r="J4" s="19"/>
      <c r="K4" s="1" t="s">
        <v>22</v>
      </c>
      <c r="L4" s="1" t="s">
        <v>3</v>
      </c>
      <c r="M4" s="2" t="s">
        <v>4</v>
      </c>
      <c r="N4" s="2" t="s">
        <v>5</v>
      </c>
      <c r="O4" s="2" t="s">
        <v>6</v>
      </c>
      <c r="P4" s="17" t="s">
        <v>23</v>
      </c>
      <c r="Q4" s="17" t="s">
        <v>37</v>
      </c>
      <c r="R4" s="17" t="s">
        <v>36</v>
      </c>
    </row>
    <row r="5" spans="2:18" ht="15.5" x14ac:dyDescent="0.35">
      <c r="B5" s="6" t="s">
        <v>8</v>
      </c>
      <c r="C5" s="6" t="s">
        <v>9</v>
      </c>
      <c r="D5" s="3" t="s">
        <v>10</v>
      </c>
      <c r="E5" s="4">
        <v>8</v>
      </c>
      <c r="F5" s="4">
        <v>55</v>
      </c>
      <c r="G5" s="5">
        <v>38</v>
      </c>
      <c r="H5" s="4">
        <f>E5+F5-G5</f>
        <v>25</v>
      </c>
      <c r="J5" s="33"/>
      <c r="K5" s="9" t="s">
        <v>24</v>
      </c>
      <c r="L5" s="10" t="s">
        <v>10</v>
      </c>
      <c r="M5" s="11">
        <v>67</v>
      </c>
      <c r="N5" s="4">
        <v>50</v>
      </c>
      <c r="O5" s="5">
        <v>0</v>
      </c>
      <c r="P5" s="11">
        <v>117</v>
      </c>
      <c r="Q5" s="4">
        <v>1</v>
      </c>
      <c r="R5" s="20">
        <v>2</v>
      </c>
    </row>
    <row r="6" spans="2:18" ht="15.5" x14ac:dyDescent="0.35">
      <c r="B6" s="6" t="s">
        <v>8</v>
      </c>
      <c r="C6" s="6" t="s">
        <v>11</v>
      </c>
      <c r="D6" s="3" t="s">
        <v>10</v>
      </c>
      <c r="E6" s="4">
        <v>17</v>
      </c>
      <c r="F6" s="4">
        <v>44</v>
      </c>
      <c r="G6" s="5">
        <v>19</v>
      </c>
      <c r="H6" s="4">
        <f t="shared" ref="H6:H16" si="0">E6+F6-G6</f>
        <v>42</v>
      </c>
      <c r="J6" s="33"/>
      <c r="K6" s="12" t="s">
        <v>25</v>
      </c>
      <c r="L6" s="10" t="s">
        <v>10</v>
      </c>
      <c r="M6" s="11">
        <v>22</v>
      </c>
      <c r="N6" s="11">
        <v>20</v>
      </c>
      <c r="O6" s="13">
        <v>0</v>
      </c>
      <c r="P6" s="11">
        <v>42</v>
      </c>
      <c r="Q6" s="4">
        <v>1</v>
      </c>
      <c r="R6" s="20">
        <v>2</v>
      </c>
    </row>
    <row r="7" spans="2:18" ht="15.5" x14ac:dyDescent="0.35">
      <c r="B7" s="6" t="s">
        <v>8</v>
      </c>
      <c r="C7" s="6" t="s">
        <v>12</v>
      </c>
      <c r="D7" s="3" t="s">
        <v>10</v>
      </c>
      <c r="E7" s="4">
        <v>17</v>
      </c>
      <c r="F7" s="4">
        <v>44</v>
      </c>
      <c r="G7" s="5">
        <v>27</v>
      </c>
      <c r="H7" s="4">
        <f t="shared" si="0"/>
        <v>34</v>
      </c>
      <c r="J7" s="33"/>
      <c r="K7" s="12" t="s">
        <v>26</v>
      </c>
      <c r="L7" s="10" t="s">
        <v>10</v>
      </c>
      <c r="M7" s="11">
        <v>32</v>
      </c>
      <c r="N7" s="11">
        <v>20</v>
      </c>
      <c r="O7" s="13">
        <v>5</v>
      </c>
      <c r="P7" s="11">
        <v>47</v>
      </c>
      <c r="Q7" s="4">
        <v>1</v>
      </c>
      <c r="R7" s="20">
        <v>2</v>
      </c>
    </row>
    <row r="8" spans="2:18" ht="15.5" x14ac:dyDescent="0.35">
      <c r="B8" s="6" t="s">
        <v>8</v>
      </c>
      <c r="C8" s="7" t="s">
        <v>13</v>
      </c>
      <c r="D8" s="3" t="s">
        <v>10</v>
      </c>
      <c r="E8" s="4">
        <v>4</v>
      </c>
      <c r="F8" s="4">
        <v>43</v>
      </c>
      <c r="G8" s="5">
        <v>18</v>
      </c>
      <c r="H8" s="4">
        <f t="shared" si="0"/>
        <v>29</v>
      </c>
      <c r="J8" s="21"/>
      <c r="K8" s="12" t="s">
        <v>27</v>
      </c>
      <c r="L8" s="10" t="s">
        <v>10</v>
      </c>
      <c r="M8" s="11">
        <v>59</v>
      </c>
      <c r="N8" s="11">
        <v>20</v>
      </c>
      <c r="O8" s="13">
        <v>0</v>
      </c>
      <c r="P8" s="11">
        <v>79</v>
      </c>
      <c r="Q8" s="4">
        <v>1</v>
      </c>
      <c r="R8" s="20">
        <v>2</v>
      </c>
    </row>
    <row r="9" spans="2:18" ht="15.5" x14ac:dyDescent="0.35">
      <c r="B9" s="6" t="s">
        <v>8</v>
      </c>
      <c r="C9" s="7" t="s">
        <v>14</v>
      </c>
      <c r="D9" s="3" t="s">
        <v>10</v>
      </c>
      <c r="E9" s="4">
        <v>25</v>
      </c>
      <c r="F9" s="4">
        <v>39</v>
      </c>
      <c r="G9" s="5">
        <v>35</v>
      </c>
      <c r="H9" s="4">
        <f t="shared" si="0"/>
        <v>29</v>
      </c>
      <c r="J9" s="21"/>
      <c r="K9" s="12" t="s">
        <v>28</v>
      </c>
      <c r="L9" s="10" t="s">
        <v>10</v>
      </c>
      <c r="M9" s="11">
        <v>60</v>
      </c>
      <c r="N9" s="11">
        <v>100</v>
      </c>
      <c r="O9" s="13">
        <v>84</v>
      </c>
      <c r="P9" s="11">
        <v>76</v>
      </c>
      <c r="Q9" s="4">
        <v>2</v>
      </c>
      <c r="R9" s="20">
        <v>2</v>
      </c>
    </row>
    <row r="10" spans="2:18" ht="15.5" x14ac:dyDescent="0.35">
      <c r="B10" s="8" t="s">
        <v>8</v>
      </c>
      <c r="C10" s="8" t="s">
        <v>15</v>
      </c>
      <c r="D10" s="3" t="s">
        <v>10</v>
      </c>
      <c r="E10" s="4">
        <v>15</v>
      </c>
      <c r="F10" s="4">
        <v>35</v>
      </c>
      <c r="G10" s="5">
        <v>26</v>
      </c>
      <c r="H10" s="4">
        <f t="shared" si="0"/>
        <v>24</v>
      </c>
      <c r="J10" s="21"/>
      <c r="K10" s="12" t="s">
        <v>30</v>
      </c>
      <c r="L10" s="10" t="s">
        <v>10</v>
      </c>
      <c r="M10" s="11">
        <v>21</v>
      </c>
      <c r="N10" s="11">
        <v>10</v>
      </c>
      <c r="O10" s="13">
        <v>3</v>
      </c>
      <c r="P10" s="11">
        <v>28</v>
      </c>
      <c r="Q10" s="4">
        <v>1</v>
      </c>
      <c r="R10" s="20">
        <v>2</v>
      </c>
    </row>
    <row r="11" spans="2:18" ht="15.5" x14ac:dyDescent="0.35">
      <c r="B11" s="8" t="s">
        <v>8</v>
      </c>
      <c r="C11" s="8" t="s">
        <v>16</v>
      </c>
      <c r="D11" s="3" t="s">
        <v>10</v>
      </c>
      <c r="E11" s="4">
        <v>18</v>
      </c>
      <c r="F11" s="4">
        <v>17</v>
      </c>
      <c r="G11" s="5">
        <v>10</v>
      </c>
      <c r="H11" s="4">
        <f t="shared" si="0"/>
        <v>25</v>
      </c>
      <c r="J11" s="21"/>
      <c r="K11" s="9" t="s">
        <v>31</v>
      </c>
      <c r="L11" s="14" t="s">
        <v>10</v>
      </c>
      <c r="M11" s="15">
        <v>12</v>
      </c>
      <c r="N11" s="11">
        <v>20</v>
      </c>
      <c r="O11" s="11">
        <v>12</v>
      </c>
      <c r="P11" s="11">
        <v>20</v>
      </c>
      <c r="Q11" s="4">
        <v>1</v>
      </c>
      <c r="R11" s="20">
        <v>2</v>
      </c>
    </row>
    <row r="12" spans="2:18" ht="15.5" x14ac:dyDescent="0.35">
      <c r="B12" s="8" t="s">
        <v>8</v>
      </c>
      <c r="C12" s="6" t="s">
        <v>17</v>
      </c>
      <c r="D12" s="3" t="s">
        <v>10</v>
      </c>
      <c r="E12" s="4">
        <v>17</v>
      </c>
      <c r="F12" s="4">
        <v>28</v>
      </c>
      <c r="G12" s="5">
        <v>16</v>
      </c>
      <c r="H12" s="4">
        <f t="shared" si="0"/>
        <v>29</v>
      </c>
      <c r="J12" s="21"/>
      <c r="K12" s="16" t="s">
        <v>32</v>
      </c>
      <c r="L12" s="14" t="s">
        <v>10</v>
      </c>
      <c r="M12" s="15">
        <v>20</v>
      </c>
      <c r="N12" s="11">
        <v>10</v>
      </c>
      <c r="O12" s="11">
        <v>24</v>
      </c>
      <c r="P12" s="11">
        <v>6</v>
      </c>
      <c r="Q12" s="4">
        <v>1</v>
      </c>
      <c r="R12" s="20">
        <v>2</v>
      </c>
    </row>
    <row r="13" spans="2:18" ht="15.5" x14ac:dyDescent="0.35">
      <c r="B13" s="8" t="s">
        <v>8</v>
      </c>
      <c r="C13" s="6" t="s">
        <v>18</v>
      </c>
      <c r="D13" s="3" t="s">
        <v>10</v>
      </c>
      <c r="E13" s="4">
        <v>15</v>
      </c>
      <c r="F13" s="4">
        <v>0</v>
      </c>
      <c r="G13" s="5">
        <v>7</v>
      </c>
      <c r="H13" s="4">
        <f t="shared" si="0"/>
        <v>8</v>
      </c>
      <c r="J13" s="21"/>
      <c r="K13" s="18" t="s">
        <v>33</v>
      </c>
      <c r="L13" s="10" t="s">
        <v>10</v>
      </c>
      <c r="M13" s="11">
        <v>13</v>
      </c>
      <c r="N13" s="4">
        <v>0</v>
      </c>
      <c r="O13" s="5">
        <f>1+1</f>
        <v>2</v>
      </c>
      <c r="P13" s="11">
        <f>M13-O13+N13</f>
        <v>11</v>
      </c>
      <c r="Q13" s="4">
        <v>1</v>
      </c>
      <c r="R13" s="20">
        <v>2</v>
      </c>
    </row>
    <row r="14" spans="2:18" ht="15.5" x14ac:dyDescent="0.35">
      <c r="B14" s="8" t="s">
        <v>8</v>
      </c>
      <c r="C14" s="6" t="s">
        <v>19</v>
      </c>
      <c r="D14" s="3" t="s">
        <v>10</v>
      </c>
      <c r="E14" s="4">
        <v>12</v>
      </c>
      <c r="F14" s="4">
        <v>37</v>
      </c>
      <c r="G14" s="5">
        <v>21</v>
      </c>
      <c r="H14" s="4">
        <f t="shared" si="0"/>
        <v>28</v>
      </c>
      <c r="J14" s="21"/>
      <c r="K14" s="18" t="s">
        <v>34</v>
      </c>
      <c r="L14" s="10" t="s">
        <v>10</v>
      </c>
      <c r="M14" s="11">
        <v>5</v>
      </c>
      <c r="N14" s="4">
        <v>0</v>
      </c>
      <c r="O14" s="5">
        <f>1+2</f>
        <v>3</v>
      </c>
      <c r="P14" s="11">
        <f t="shared" ref="P14:P16" si="1">M14-O14+N14</f>
        <v>2</v>
      </c>
      <c r="Q14" s="4">
        <v>1</v>
      </c>
      <c r="R14" s="20">
        <v>2</v>
      </c>
    </row>
    <row r="15" spans="2:18" ht="15.5" x14ac:dyDescent="0.35">
      <c r="B15" s="8" t="s">
        <v>8</v>
      </c>
      <c r="C15" s="6" t="s">
        <v>20</v>
      </c>
      <c r="D15" s="3" t="s">
        <v>10</v>
      </c>
      <c r="E15" s="4">
        <v>10</v>
      </c>
      <c r="F15" s="4">
        <v>19</v>
      </c>
      <c r="G15" s="5">
        <v>11</v>
      </c>
      <c r="H15" s="4">
        <f t="shared" si="0"/>
        <v>18</v>
      </c>
      <c r="J15" s="21"/>
      <c r="K15" s="12" t="s">
        <v>29</v>
      </c>
      <c r="L15" s="10" t="s">
        <v>10</v>
      </c>
      <c r="M15" s="11">
        <v>35</v>
      </c>
      <c r="N15" s="11">
        <f>20</f>
        <v>20</v>
      </c>
      <c r="O15" s="13">
        <f>1+1</f>
        <v>2</v>
      </c>
      <c r="P15" s="11">
        <f t="shared" si="1"/>
        <v>53</v>
      </c>
      <c r="Q15" s="4">
        <v>1</v>
      </c>
      <c r="R15" s="20">
        <v>2</v>
      </c>
    </row>
    <row r="16" spans="2:18" ht="15.5" x14ac:dyDescent="0.35">
      <c r="B16" s="8" t="s">
        <v>8</v>
      </c>
      <c r="C16" s="6" t="s">
        <v>21</v>
      </c>
      <c r="D16" s="3" t="s">
        <v>10</v>
      </c>
      <c r="E16" s="4">
        <v>9</v>
      </c>
      <c r="F16" s="4">
        <v>13</v>
      </c>
      <c r="G16" s="5">
        <v>8</v>
      </c>
      <c r="H16" s="4">
        <f t="shared" si="0"/>
        <v>14</v>
      </c>
      <c r="J16" s="21"/>
      <c r="K16" s="9" t="s">
        <v>35</v>
      </c>
      <c r="L16" s="10" t="s">
        <v>10</v>
      </c>
      <c r="M16" s="11">
        <v>44</v>
      </c>
      <c r="N16" s="11">
        <v>0</v>
      </c>
      <c r="O16" s="13">
        <v>0</v>
      </c>
      <c r="P16" s="11">
        <f t="shared" si="1"/>
        <v>44</v>
      </c>
      <c r="Q16" s="4">
        <v>1</v>
      </c>
      <c r="R16" s="20">
        <v>2</v>
      </c>
    </row>
    <row r="18" spans="2:16" ht="15.5" x14ac:dyDescent="0.35">
      <c r="B18" s="27" t="s">
        <v>43</v>
      </c>
    </row>
    <row r="19" spans="2:16" ht="56" x14ac:dyDescent="0.35">
      <c r="B19" s="1" t="s">
        <v>1</v>
      </c>
      <c r="C19" s="2" t="s">
        <v>2</v>
      </c>
      <c r="D19" s="1" t="s">
        <v>3</v>
      </c>
      <c r="E19" s="2" t="s">
        <v>4</v>
      </c>
      <c r="F19" s="2" t="s">
        <v>5</v>
      </c>
      <c r="G19" s="2" t="s">
        <v>6</v>
      </c>
      <c r="H19" s="2" t="s">
        <v>7</v>
      </c>
      <c r="K19" s="1" t="s">
        <v>22</v>
      </c>
      <c r="L19" s="1" t="s">
        <v>3</v>
      </c>
      <c r="M19" s="2" t="s">
        <v>4</v>
      </c>
      <c r="N19" s="2" t="s">
        <v>5</v>
      </c>
      <c r="O19" s="2" t="s">
        <v>6</v>
      </c>
      <c r="P19" s="17" t="s">
        <v>23</v>
      </c>
    </row>
    <row r="20" spans="2:16" ht="15.5" x14ac:dyDescent="0.35">
      <c r="B20" s="6" t="s">
        <v>8</v>
      </c>
      <c r="C20" s="6" t="s">
        <v>9</v>
      </c>
      <c r="D20" s="3" t="s">
        <v>10</v>
      </c>
      <c r="E20" s="4">
        <v>25</v>
      </c>
      <c r="F20" s="4">
        <v>40</v>
      </c>
      <c r="G20" s="5">
        <v>30</v>
      </c>
      <c r="H20" s="4">
        <f>E20+F20-G20</f>
        <v>35</v>
      </c>
      <c r="K20" s="9" t="s">
        <v>24</v>
      </c>
      <c r="L20" s="10" t="s">
        <v>10</v>
      </c>
      <c r="M20" s="11">
        <v>117</v>
      </c>
      <c r="N20" s="4">
        <v>0</v>
      </c>
      <c r="O20" s="5">
        <v>50</v>
      </c>
      <c r="P20" s="11">
        <f>M20+N20-O20</f>
        <v>67</v>
      </c>
    </row>
    <row r="21" spans="2:16" ht="15.5" x14ac:dyDescent="0.35">
      <c r="B21" s="6" t="s">
        <v>8</v>
      </c>
      <c r="C21" s="6" t="s">
        <v>11</v>
      </c>
      <c r="D21" s="3" t="s">
        <v>10</v>
      </c>
      <c r="E21" s="4">
        <v>42</v>
      </c>
      <c r="F21" s="4">
        <v>20</v>
      </c>
      <c r="G21" s="5">
        <v>10</v>
      </c>
      <c r="H21" s="4">
        <f t="shared" ref="H21:H31" si="2">E21+F21-G21</f>
        <v>52</v>
      </c>
      <c r="K21" s="12" t="s">
        <v>25</v>
      </c>
      <c r="L21" s="10" t="s">
        <v>10</v>
      </c>
      <c r="M21" s="11">
        <v>42</v>
      </c>
      <c r="N21" s="11">
        <v>10</v>
      </c>
      <c r="O21" s="13">
        <v>0</v>
      </c>
      <c r="P21" s="11">
        <f t="shared" ref="P21:P31" si="3">M21+N21-O21</f>
        <v>52</v>
      </c>
    </row>
    <row r="22" spans="2:16" ht="15.5" x14ac:dyDescent="0.35">
      <c r="B22" s="6" t="s">
        <v>8</v>
      </c>
      <c r="C22" s="6" t="s">
        <v>12</v>
      </c>
      <c r="D22" s="3" t="s">
        <v>10</v>
      </c>
      <c r="E22" s="4">
        <v>34</v>
      </c>
      <c r="F22" s="4">
        <v>20</v>
      </c>
      <c r="G22" s="5">
        <v>50</v>
      </c>
      <c r="H22" s="4">
        <f>E22+F22-G22</f>
        <v>4</v>
      </c>
      <c r="K22" s="12" t="s">
        <v>26</v>
      </c>
      <c r="L22" s="10" t="s">
        <v>10</v>
      </c>
      <c r="M22" s="11">
        <v>47</v>
      </c>
      <c r="N22" s="11">
        <v>30</v>
      </c>
      <c r="O22" s="13">
        <v>10</v>
      </c>
      <c r="P22" s="11">
        <f t="shared" si="3"/>
        <v>67</v>
      </c>
    </row>
    <row r="23" spans="2:16" ht="15.5" x14ac:dyDescent="0.35">
      <c r="B23" s="6" t="s">
        <v>8</v>
      </c>
      <c r="C23" s="7" t="s">
        <v>13</v>
      </c>
      <c r="D23" s="3" t="s">
        <v>10</v>
      </c>
      <c r="E23" s="4">
        <v>29</v>
      </c>
      <c r="F23" s="4">
        <v>20</v>
      </c>
      <c r="G23" s="5">
        <v>10</v>
      </c>
      <c r="H23" s="4">
        <f t="shared" si="2"/>
        <v>39</v>
      </c>
      <c r="K23" s="12" t="s">
        <v>27</v>
      </c>
      <c r="L23" s="10" t="s">
        <v>10</v>
      </c>
      <c r="M23" s="11">
        <v>79</v>
      </c>
      <c r="N23" s="11">
        <v>20</v>
      </c>
      <c r="O23" s="13">
        <v>20</v>
      </c>
      <c r="P23" s="11">
        <f t="shared" si="3"/>
        <v>79</v>
      </c>
    </row>
    <row r="24" spans="2:16" ht="15.5" x14ac:dyDescent="0.35">
      <c r="B24" s="6" t="s">
        <v>8</v>
      </c>
      <c r="C24" s="7" t="s">
        <v>14</v>
      </c>
      <c r="D24" s="3" t="s">
        <v>10</v>
      </c>
      <c r="E24" s="4">
        <v>29</v>
      </c>
      <c r="F24" s="4">
        <v>10</v>
      </c>
      <c r="G24" s="5">
        <v>30</v>
      </c>
      <c r="H24" s="4">
        <f t="shared" si="2"/>
        <v>9</v>
      </c>
      <c r="K24" s="12" t="s">
        <v>28</v>
      </c>
      <c r="L24" s="10" t="s">
        <v>10</v>
      </c>
      <c r="M24" s="11">
        <v>76</v>
      </c>
      <c r="N24" s="11">
        <v>10</v>
      </c>
      <c r="O24" s="13">
        <v>15</v>
      </c>
      <c r="P24" s="11">
        <f t="shared" si="3"/>
        <v>71</v>
      </c>
    </row>
    <row r="25" spans="2:16" ht="15.5" x14ac:dyDescent="0.35">
      <c r="B25" s="8" t="s">
        <v>8</v>
      </c>
      <c r="C25" s="8" t="s">
        <v>15</v>
      </c>
      <c r="D25" s="3" t="s">
        <v>10</v>
      </c>
      <c r="E25" s="4">
        <v>24</v>
      </c>
      <c r="F25" s="4">
        <v>20</v>
      </c>
      <c r="G25" s="5">
        <v>30</v>
      </c>
      <c r="H25" s="4">
        <f t="shared" si="2"/>
        <v>14</v>
      </c>
      <c r="K25" s="12" t="s">
        <v>30</v>
      </c>
      <c r="L25" s="10" t="s">
        <v>10</v>
      </c>
      <c r="M25" s="11">
        <v>28</v>
      </c>
      <c r="N25" s="11">
        <v>10</v>
      </c>
      <c r="O25" s="13">
        <v>0</v>
      </c>
      <c r="P25" s="11">
        <f t="shared" si="3"/>
        <v>38</v>
      </c>
    </row>
    <row r="26" spans="2:16" ht="15.5" x14ac:dyDescent="0.35">
      <c r="B26" s="8" t="s">
        <v>8</v>
      </c>
      <c r="C26" s="8" t="s">
        <v>16</v>
      </c>
      <c r="D26" s="3" t="s">
        <v>10</v>
      </c>
      <c r="E26" s="4">
        <v>25</v>
      </c>
      <c r="F26" s="4">
        <v>10</v>
      </c>
      <c r="G26" s="5">
        <v>20</v>
      </c>
      <c r="H26" s="4">
        <f t="shared" si="2"/>
        <v>15</v>
      </c>
      <c r="K26" s="9" t="s">
        <v>31</v>
      </c>
      <c r="L26" s="14" t="s">
        <v>10</v>
      </c>
      <c r="M26" s="15">
        <v>20</v>
      </c>
      <c r="N26" s="11">
        <v>20</v>
      </c>
      <c r="O26" s="11">
        <v>10</v>
      </c>
      <c r="P26" s="11">
        <f t="shared" si="3"/>
        <v>30</v>
      </c>
    </row>
    <row r="27" spans="2:16" ht="15.5" x14ac:dyDescent="0.35">
      <c r="B27" s="8" t="s">
        <v>8</v>
      </c>
      <c r="C27" s="6" t="s">
        <v>17</v>
      </c>
      <c r="D27" s="3" t="s">
        <v>10</v>
      </c>
      <c r="E27" s="4">
        <v>29</v>
      </c>
      <c r="F27" s="4">
        <v>33</v>
      </c>
      <c r="G27" s="5">
        <v>11</v>
      </c>
      <c r="H27" s="4">
        <f t="shared" si="2"/>
        <v>51</v>
      </c>
      <c r="K27" s="16" t="s">
        <v>32</v>
      </c>
      <c r="L27" s="14" t="s">
        <v>10</v>
      </c>
      <c r="M27" s="15">
        <v>6</v>
      </c>
      <c r="N27" s="11">
        <v>40</v>
      </c>
      <c r="O27" s="11">
        <v>30</v>
      </c>
      <c r="P27" s="11">
        <f t="shared" si="3"/>
        <v>16</v>
      </c>
    </row>
    <row r="28" spans="2:16" ht="15.5" x14ac:dyDescent="0.35">
      <c r="B28" s="8" t="s">
        <v>8</v>
      </c>
      <c r="C28" s="6" t="s">
        <v>18</v>
      </c>
      <c r="D28" s="3" t="s">
        <v>10</v>
      </c>
      <c r="E28" s="4">
        <v>8</v>
      </c>
      <c r="F28" s="4">
        <v>0</v>
      </c>
      <c r="G28" s="5">
        <v>1</v>
      </c>
      <c r="H28" s="4">
        <f t="shared" si="2"/>
        <v>7</v>
      </c>
      <c r="K28" s="18" t="s">
        <v>33</v>
      </c>
      <c r="L28" s="10" t="s">
        <v>10</v>
      </c>
      <c r="M28" s="11">
        <v>11</v>
      </c>
      <c r="N28" s="4">
        <v>0</v>
      </c>
      <c r="O28" s="5">
        <v>1</v>
      </c>
      <c r="P28" s="11">
        <f t="shared" si="3"/>
        <v>10</v>
      </c>
    </row>
    <row r="29" spans="2:16" ht="15.5" x14ac:dyDescent="0.35">
      <c r="B29" s="8" t="s">
        <v>8</v>
      </c>
      <c r="C29" s="6" t="s">
        <v>19</v>
      </c>
      <c r="D29" s="3" t="s">
        <v>10</v>
      </c>
      <c r="E29" s="4">
        <v>28</v>
      </c>
      <c r="F29" s="4">
        <v>10</v>
      </c>
      <c r="G29" s="5">
        <v>34</v>
      </c>
      <c r="H29" s="4">
        <f t="shared" si="2"/>
        <v>4</v>
      </c>
      <c r="K29" s="18" t="s">
        <v>34</v>
      </c>
      <c r="L29" s="10" t="s">
        <v>10</v>
      </c>
      <c r="M29" s="11">
        <v>2</v>
      </c>
      <c r="N29" s="4">
        <v>2</v>
      </c>
      <c r="O29" s="5">
        <v>1</v>
      </c>
      <c r="P29" s="11">
        <f t="shared" si="3"/>
        <v>3</v>
      </c>
    </row>
    <row r="30" spans="2:16" ht="15.5" x14ac:dyDescent="0.35">
      <c r="B30" s="8" t="s">
        <v>8</v>
      </c>
      <c r="C30" s="6" t="s">
        <v>20</v>
      </c>
      <c r="D30" s="3" t="s">
        <v>10</v>
      </c>
      <c r="E30" s="4">
        <v>18</v>
      </c>
      <c r="F30" s="4">
        <v>40</v>
      </c>
      <c r="G30" s="5">
        <v>5</v>
      </c>
      <c r="H30" s="4">
        <f t="shared" si="2"/>
        <v>53</v>
      </c>
      <c r="K30" s="12" t="s">
        <v>29</v>
      </c>
      <c r="L30" s="10" t="s">
        <v>10</v>
      </c>
      <c r="M30" s="11">
        <v>53</v>
      </c>
      <c r="N30" s="11">
        <v>10</v>
      </c>
      <c r="O30" s="13">
        <v>0</v>
      </c>
      <c r="P30" s="11">
        <f t="shared" si="3"/>
        <v>63</v>
      </c>
    </row>
    <row r="31" spans="2:16" ht="15.5" x14ac:dyDescent="0.35">
      <c r="B31" s="8" t="s">
        <v>8</v>
      </c>
      <c r="C31" s="6" t="s">
        <v>21</v>
      </c>
      <c r="D31" s="3" t="s">
        <v>10</v>
      </c>
      <c r="E31" s="4">
        <v>14</v>
      </c>
      <c r="F31" s="4">
        <v>20</v>
      </c>
      <c r="G31" s="5">
        <v>3</v>
      </c>
      <c r="H31" s="4">
        <f t="shared" si="2"/>
        <v>31</v>
      </c>
      <c r="K31" s="9" t="s">
        <v>35</v>
      </c>
      <c r="L31" s="10" t="s">
        <v>10</v>
      </c>
      <c r="M31" s="11">
        <v>44</v>
      </c>
      <c r="N31" s="11">
        <v>20</v>
      </c>
      <c r="O31" s="13">
        <v>10</v>
      </c>
      <c r="P31" s="11">
        <f t="shared" si="3"/>
        <v>54</v>
      </c>
    </row>
    <row r="33" spans="2:16" ht="15.5" x14ac:dyDescent="0.35">
      <c r="B33" s="27" t="s">
        <v>44</v>
      </c>
    </row>
    <row r="34" spans="2:16" ht="42" x14ac:dyDescent="0.35">
      <c r="B34" s="1" t="s">
        <v>1</v>
      </c>
      <c r="C34" s="2" t="s">
        <v>2</v>
      </c>
      <c r="D34" s="1" t="s">
        <v>3</v>
      </c>
      <c r="E34" s="2" t="s">
        <v>4</v>
      </c>
      <c r="F34" s="2" t="s">
        <v>5</v>
      </c>
      <c r="G34" s="2" t="s">
        <v>6</v>
      </c>
      <c r="H34" s="2" t="s">
        <v>7</v>
      </c>
      <c r="K34" s="1" t="s">
        <v>22</v>
      </c>
      <c r="L34" s="1" t="s">
        <v>3</v>
      </c>
      <c r="M34" s="2" t="s">
        <v>4</v>
      </c>
      <c r="N34" s="2" t="s">
        <v>5</v>
      </c>
      <c r="O34" s="2" t="s">
        <v>6</v>
      </c>
      <c r="P34" s="17" t="s">
        <v>23</v>
      </c>
    </row>
    <row r="35" spans="2:16" ht="15.5" x14ac:dyDescent="0.35">
      <c r="B35" s="6" t="s">
        <v>8</v>
      </c>
      <c r="C35" s="6" t="s">
        <v>9</v>
      </c>
      <c r="D35" s="3" t="s">
        <v>10</v>
      </c>
      <c r="E35" s="4">
        <v>35</v>
      </c>
      <c r="F35" s="4">
        <v>10</v>
      </c>
      <c r="G35" s="5">
        <v>30</v>
      </c>
      <c r="H35" s="4">
        <f>E35+F35-G35</f>
        <v>15</v>
      </c>
      <c r="K35" s="9" t="s">
        <v>24</v>
      </c>
      <c r="L35" s="10" t="s">
        <v>10</v>
      </c>
      <c r="M35" s="11">
        <v>67</v>
      </c>
      <c r="N35" s="4">
        <v>0</v>
      </c>
      <c r="O35" s="5">
        <v>0</v>
      </c>
      <c r="P35" s="11">
        <f>M35+N35-O35</f>
        <v>67</v>
      </c>
    </row>
    <row r="36" spans="2:16" ht="15.5" x14ac:dyDescent="0.35">
      <c r="B36" s="6" t="s">
        <v>8</v>
      </c>
      <c r="C36" s="6" t="s">
        <v>11</v>
      </c>
      <c r="D36" s="3" t="s">
        <v>10</v>
      </c>
      <c r="E36" s="4">
        <v>52</v>
      </c>
      <c r="F36" s="4">
        <v>10</v>
      </c>
      <c r="G36" s="5">
        <v>15</v>
      </c>
      <c r="H36" s="4">
        <f t="shared" ref="H36:H46" si="4">E36+F36-G36</f>
        <v>47</v>
      </c>
      <c r="K36" s="12" t="s">
        <v>25</v>
      </c>
      <c r="L36" s="10" t="s">
        <v>10</v>
      </c>
      <c r="M36" s="11">
        <v>52</v>
      </c>
      <c r="N36" s="11">
        <v>30</v>
      </c>
      <c r="O36" s="13">
        <v>10</v>
      </c>
      <c r="P36" s="11">
        <f t="shared" ref="P36:P46" si="5">M36+N36-O36</f>
        <v>72</v>
      </c>
    </row>
    <row r="37" spans="2:16" ht="15.5" x14ac:dyDescent="0.35">
      <c r="B37" s="6" t="s">
        <v>8</v>
      </c>
      <c r="C37" s="6" t="s">
        <v>12</v>
      </c>
      <c r="D37" s="3" t="s">
        <v>10</v>
      </c>
      <c r="E37" s="4">
        <v>4</v>
      </c>
      <c r="F37" s="4">
        <v>40</v>
      </c>
      <c r="G37" s="5">
        <v>40</v>
      </c>
      <c r="H37" s="4">
        <f t="shared" si="4"/>
        <v>4</v>
      </c>
      <c r="K37" s="12" t="s">
        <v>26</v>
      </c>
      <c r="L37" s="10" t="s">
        <v>10</v>
      </c>
      <c r="M37" s="11">
        <v>67</v>
      </c>
      <c r="N37" s="11">
        <v>10</v>
      </c>
      <c r="O37" s="13">
        <v>10</v>
      </c>
      <c r="P37" s="11">
        <f t="shared" si="5"/>
        <v>67</v>
      </c>
    </row>
    <row r="38" spans="2:16" ht="15.5" x14ac:dyDescent="0.35">
      <c r="B38" s="6" t="s">
        <v>8</v>
      </c>
      <c r="C38" s="7" t="s">
        <v>13</v>
      </c>
      <c r="D38" s="3" t="s">
        <v>10</v>
      </c>
      <c r="E38" s="4">
        <v>39</v>
      </c>
      <c r="F38" s="4">
        <v>30</v>
      </c>
      <c r="G38" s="5">
        <v>5</v>
      </c>
      <c r="H38" s="4">
        <f t="shared" si="4"/>
        <v>64</v>
      </c>
      <c r="K38" s="12" t="s">
        <v>27</v>
      </c>
      <c r="L38" s="10" t="s">
        <v>10</v>
      </c>
      <c r="M38" s="11">
        <v>79</v>
      </c>
      <c r="N38" s="11">
        <v>30</v>
      </c>
      <c r="O38" s="13">
        <v>12</v>
      </c>
      <c r="P38" s="11">
        <f t="shared" si="5"/>
        <v>97</v>
      </c>
    </row>
    <row r="39" spans="2:16" ht="15.5" x14ac:dyDescent="0.35">
      <c r="B39" s="6" t="s">
        <v>8</v>
      </c>
      <c r="C39" s="7" t="s">
        <v>14</v>
      </c>
      <c r="D39" s="3" t="s">
        <v>10</v>
      </c>
      <c r="E39" s="4">
        <v>9</v>
      </c>
      <c r="F39" s="4">
        <v>15</v>
      </c>
      <c r="G39" s="5">
        <v>20</v>
      </c>
      <c r="H39" s="4">
        <f t="shared" si="4"/>
        <v>4</v>
      </c>
      <c r="K39" s="12" t="s">
        <v>28</v>
      </c>
      <c r="L39" s="10" t="s">
        <v>10</v>
      </c>
      <c r="M39" s="11">
        <v>71</v>
      </c>
      <c r="N39" s="11">
        <v>30</v>
      </c>
      <c r="O39" s="13">
        <v>15</v>
      </c>
      <c r="P39" s="11">
        <f t="shared" si="5"/>
        <v>86</v>
      </c>
    </row>
    <row r="40" spans="2:16" ht="15.5" x14ac:dyDescent="0.35">
      <c r="B40" s="8" t="s">
        <v>8</v>
      </c>
      <c r="C40" s="8" t="s">
        <v>15</v>
      </c>
      <c r="D40" s="3" t="s">
        <v>10</v>
      </c>
      <c r="E40" s="4">
        <v>14</v>
      </c>
      <c r="F40" s="4">
        <v>30</v>
      </c>
      <c r="G40" s="5">
        <v>15</v>
      </c>
      <c r="H40" s="4">
        <f t="shared" si="4"/>
        <v>29</v>
      </c>
      <c r="K40" s="12" t="s">
        <v>30</v>
      </c>
      <c r="L40" s="10" t="s">
        <v>10</v>
      </c>
      <c r="M40" s="11">
        <v>38</v>
      </c>
      <c r="N40" s="11">
        <v>0</v>
      </c>
      <c r="O40" s="13">
        <v>0</v>
      </c>
      <c r="P40" s="11">
        <f t="shared" si="5"/>
        <v>38</v>
      </c>
    </row>
    <row r="41" spans="2:16" ht="15.5" x14ac:dyDescent="0.35">
      <c r="B41" s="8" t="s">
        <v>8</v>
      </c>
      <c r="C41" s="8" t="s">
        <v>16</v>
      </c>
      <c r="D41" s="3" t="s">
        <v>10</v>
      </c>
      <c r="E41" s="4">
        <v>15</v>
      </c>
      <c r="F41" s="4">
        <v>20</v>
      </c>
      <c r="G41" s="5">
        <v>10</v>
      </c>
      <c r="H41" s="4">
        <f t="shared" si="4"/>
        <v>25</v>
      </c>
      <c r="K41" s="9" t="s">
        <v>31</v>
      </c>
      <c r="L41" s="14" t="s">
        <v>10</v>
      </c>
      <c r="M41" s="15">
        <v>30</v>
      </c>
      <c r="N41" s="11">
        <v>30</v>
      </c>
      <c r="O41" s="11">
        <v>5</v>
      </c>
      <c r="P41" s="11">
        <f t="shared" si="5"/>
        <v>55</v>
      </c>
    </row>
    <row r="42" spans="2:16" ht="15.5" x14ac:dyDescent="0.35">
      <c r="B42" s="8" t="s">
        <v>8</v>
      </c>
      <c r="C42" s="6" t="s">
        <v>17</v>
      </c>
      <c r="D42" s="3" t="s">
        <v>10</v>
      </c>
      <c r="E42" s="4">
        <v>51</v>
      </c>
      <c r="F42" s="4">
        <v>30</v>
      </c>
      <c r="G42" s="5">
        <v>12</v>
      </c>
      <c r="H42" s="4">
        <f t="shared" si="4"/>
        <v>69</v>
      </c>
      <c r="K42" s="16" t="s">
        <v>32</v>
      </c>
      <c r="L42" s="14" t="s">
        <v>10</v>
      </c>
      <c r="M42" s="15">
        <v>16</v>
      </c>
      <c r="N42" s="11">
        <v>0</v>
      </c>
      <c r="O42" s="11">
        <v>0</v>
      </c>
      <c r="P42" s="11">
        <f t="shared" si="5"/>
        <v>16</v>
      </c>
    </row>
    <row r="43" spans="2:16" ht="15.5" x14ac:dyDescent="0.35">
      <c r="B43" s="8" t="s">
        <v>8</v>
      </c>
      <c r="C43" s="6" t="s">
        <v>18</v>
      </c>
      <c r="D43" s="3" t="s">
        <v>10</v>
      </c>
      <c r="E43" s="4">
        <v>7</v>
      </c>
      <c r="F43" s="4">
        <v>0</v>
      </c>
      <c r="G43" s="5">
        <v>2</v>
      </c>
      <c r="H43" s="4">
        <f t="shared" si="4"/>
        <v>5</v>
      </c>
      <c r="K43" s="18" t="s">
        <v>33</v>
      </c>
      <c r="L43" s="10" t="s">
        <v>10</v>
      </c>
      <c r="M43" s="11">
        <v>10</v>
      </c>
      <c r="N43" s="4">
        <v>0</v>
      </c>
      <c r="O43" s="5">
        <v>8</v>
      </c>
      <c r="P43" s="11">
        <f t="shared" si="5"/>
        <v>2</v>
      </c>
    </row>
    <row r="44" spans="2:16" ht="15.5" x14ac:dyDescent="0.35">
      <c r="B44" s="8" t="s">
        <v>8</v>
      </c>
      <c r="C44" s="6" t="s">
        <v>19</v>
      </c>
      <c r="D44" s="3" t="s">
        <v>10</v>
      </c>
      <c r="E44" s="4">
        <v>4</v>
      </c>
      <c r="F44" s="4">
        <v>5</v>
      </c>
      <c r="G44" s="5">
        <v>6</v>
      </c>
      <c r="H44" s="4">
        <f t="shared" si="4"/>
        <v>3</v>
      </c>
      <c r="K44" s="18" t="s">
        <v>34</v>
      </c>
      <c r="L44" s="10" t="s">
        <v>10</v>
      </c>
      <c r="M44" s="11">
        <v>3</v>
      </c>
      <c r="N44" s="4">
        <v>0</v>
      </c>
      <c r="O44" s="5">
        <v>3</v>
      </c>
      <c r="P44" s="11">
        <f t="shared" si="5"/>
        <v>0</v>
      </c>
    </row>
    <row r="45" spans="2:16" ht="15.5" x14ac:dyDescent="0.35">
      <c r="B45" s="8" t="s">
        <v>8</v>
      </c>
      <c r="C45" s="6" t="s">
        <v>20</v>
      </c>
      <c r="D45" s="3" t="s">
        <v>10</v>
      </c>
      <c r="E45" s="4">
        <v>53</v>
      </c>
      <c r="F45" s="4">
        <v>0</v>
      </c>
      <c r="G45" s="5">
        <v>10</v>
      </c>
      <c r="H45" s="4">
        <f t="shared" si="4"/>
        <v>43</v>
      </c>
      <c r="K45" s="12" t="s">
        <v>29</v>
      </c>
      <c r="L45" s="10" t="s">
        <v>10</v>
      </c>
      <c r="M45" s="11">
        <v>63</v>
      </c>
      <c r="N45" s="11">
        <v>30</v>
      </c>
      <c r="O45" s="13">
        <v>10</v>
      </c>
      <c r="P45" s="11">
        <f t="shared" si="5"/>
        <v>83</v>
      </c>
    </row>
    <row r="46" spans="2:16" ht="15.5" x14ac:dyDescent="0.35">
      <c r="B46" s="8" t="s">
        <v>8</v>
      </c>
      <c r="C46" s="6" t="s">
        <v>21</v>
      </c>
      <c r="D46" s="3" t="s">
        <v>10</v>
      </c>
      <c r="E46" s="4">
        <v>31</v>
      </c>
      <c r="F46" s="4">
        <v>0</v>
      </c>
      <c r="G46" s="5">
        <v>5</v>
      </c>
      <c r="H46" s="4">
        <f t="shared" si="4"/>
        <v>26</v>
      </c>
      <c r="K46" s="9" t="s">
        <v>35</v>
      </c>
      <c r="L46" s="10" t="s">
        <v>10</v>
      </c>
      <c r="M46" s="11">
        <v>54</v>
      </c>
      <c r="N46" s="11">
        <v>10</v>
      </c>
      <c r="O46" s="13">
        <v>15</v>
      </c>
      <c r="P46" s="11">
        <f t="shared" si="5"/>
        <v>49</v>
      </c>
    </row>
    <row r="48" spans="2:16" ht="15.5" x14ac:dyDescent="0.35">
      <c r="B48" s="27" t="s">
        <v>45</v>
      </c>
    </row>
    <row r="49" spans="2:16" ht="42" x14ac:dyDescent="0.35">
      <c r="B49" s="1" t="s">
        <v>1</v>
      </c>
      <c r="C49" s="2" t="s">
        <v>2</v>
      </c>
      <c r="D49" s="1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K49" s="1" t="s">
        <v>22</v>
      </c>
      <c r="L49" s="1" t="s">
        <v>3</v>
      </c>
      <c r="M49" s="2" t="s">
        <v>4</v>
      </c>
      <c r="N49" s="2" t="s">
        <v>5</v>
      </c>
      <c r="O49" s="2" t="s">
        <v>6</v>
      </c>
      <c r="P49" s="17" t="s">
        <v>23</v>
      </c>
    </row>
    <row r="50" spans="2:16" ht="15.5" x14ac:dyDescent="0.35">
      <c r="B50" s="6" t="s">
        <v>8</v>
      </c>
      <c r="C50" s="6" t="s">
        <v>9</v>
      </c>
      <c r="D50" s="3" t="s">
        <v>10</v>
      </c>
      <c r="E50" s="4">
        <v>15</v>
      </c>
      <c r="F50" s="4">
        <v>10</v>
      </c>
      <c r="G50" s="5">
        <v>10</v>
      </c>
      <c r="H50" s="4">
        <f>E50+F50-G50</f>
        <v>15</v>
      </c>
      <c r="K50" s="9" t="s">
        <v>24</v>
      </c>
      <c r="L50" s="10" t="s">
        <v>10</v>
      </c>
      <c r="M50" s="11">
        <v>67</v>
      </c>
      <c r="N50" s="4">
        <v>0</v>
      </c>
      <c r="O50" s="5">
        <v>27</v>
      </c>
      <c r="P50" s="11">
        <f>M50+N50-O50</f>
        <v>40</v>
      </c>
    </row>
    <row r="51" spans="2:16" ht="15.5" x14ac:dyDescent="0.35">
      <c r="B51" s="6" t="s">
        <v>8</v>
      </c>
      <c r="C51" s="6" t="s">
        <v>11</v>
      </c>
      <c r="D51" s="3" t="s">
        <v>10</v>
      </c>
      <c r="E51" s="4">
        <v>47</v>
      </c>
      <c r="F51" s="4">
        <v>0</v>
      </c>
      <c r="G51" s="5">
        <v>5</v>
      </c>
      <c r="H51" s="4">
        <f t="shared" ref="H51:H61" si="6">E51+F51-G51</f>
        <v>42</v>
      </c>
      <c r="K51" s="12" t="s">
        <v>25</v>
      </c>
      <c r="L51" s="10" t="s">
        <v>10</v>
      </c>
      <c r="M51" s="11">
        <v>72</v>
      </c>
      <c r="N51" s="11">
        <v>0</v>
      </c>
      <c r="O51" s="13">
        <v>5</v>
      </c>
      <c r="P51" s="11">
        <f t="shared" ref="P51:P60" si="7">M51+N51-O51</f>
        <v>67</v>
      </c>
    </row>
    <row r="52" spans="2:16" ht="15.5" x14ac:dyDescent="0.35">
      <c r="B52" s="6" t="s">
        <v>8</v>
      </c>
      <c r="C52" s="6" t="s">
        <v>12</v>
      </c>
      <c r="D52" s="3" t="s">
        <v>10</v>
      </c>
      <c r="E52" s="4">
        <v>4</v>
      </c>
      <c r="F52" s="4">
        <v>20</v>
      </c>
      <c r="G52" s="5">
        <v>5</v>
      </c>
      <c r="H52" s="4">
        <f t="shared" si="6"/>
        <v>19</v>
      </c>
      <c r="K52" s="12" t="s">
        <v>26</v>
      </c>
      <c r="L52" s="10" t="s">
        <v>10</v>
      </c>
      <c r="M52" s="11">
        <v>67</v>
      </c>
      <c r="N52" s="11">
        <v>0</v>
      </c>
      <c r="O52" s="13">
        <v>12</v>
      </c>
      <c r="P52" s="11">
        <f t="shared" si="7"/>
        <v>55</v>
      </c>
    </row>
    <row r="53" spans="2:16" ht="15.5" x14ac:dyDescent="0.35">
      <c r="B53" s="6" t="s">
        <v>8</v>
      </c>
      <c r="C53" s="7" t="s">
        <v>13</v>
      </c>
      <c r="D53" s="3" t="s">
        <v>10</v>
      </c>
      <c r="E53" s="4">
        <v>64</v>
      </c>
      <c r="F53" s="4">
        <v>0</v>
      </c>
      <c r="G53" s="5">
        <v>0</v>
      </c>
      <c r="H53" s="4">
        <f t="shared" si="6"/>
        <v>64</v>
      </c>
      <c r="K53" s="12" t="s">
        <v>27</v>
      </c>
      <c r="L53" s="10" t="s">
        <v>10</v>
      </c>
      <c r="M53" s="11">
        <v>97</v>
      </c>
      <c r="N53" s="11">
        <v>0</v>
      </c>
      <c r="O53" s="13">
        <v>10</v>
      </c>
      <c r="P53" s="11">
        <f t="shared" si="7"/>
        <v>87</v>
      </c>
    </row>
    <row r="54" spans="2:16" ht="15.5" x14ac:dyDescent="0.35">
      <c r="B54" s="6" t="s">
        <v>8</v>
      </c>
      <c r="C54" s="7" t="s">
        <v>14</v>
      </c>
      <c r="D54" s="3" t="s">
        <v>10</v>
      </c>
      <c r="E54" s="4">
        <v>4</v>
      </c>
      <c r="F54" s="4">
        <v>10</v>
      </c>
      <c r="G54" s="5">
        <v>8</v>
      </c>
      <c r="H54" s="4">
        <f t="shared" si="6"/>
        <v>6</v>
      </c>
      <c r="K54" s="12" t="s">
        <v>28</v>
      </c>
      <c r="L54" s="10" t="s">
        <v>10</v>
      </c>
      <c r="M54" s="11">
        <v>86</v>
      </c>
      <c r="N54" s="11">
        <v>0</v>
      </c>
      <c r="O54" s="13">
        <v>18</v>
      </c>
      <c r="P54" s="11">
        <f t="shared" si="7"/>
        <v>68</v>
      </c>
    </row>
    <row r="55" spans="2:16" ht="15.5" x14ac:dyDescent="0.35">
      <c r="B55" s="8" t="s">
        <v>8</v>
      </c>
      <c r="C55" s="8" t="s">
        <v>15</v>
      </c>
      <c r="D55" s="3" t="s">
        <v>10</v>
      </c>
      <c r="E55" s="4">
        <v>29</v>
      </c>
      <c r="F55" s="4">
        <v>10</v>
      </c>
      <c r="G55" s="5">
        <v>5</v>
      </c>
      <c r="H55" s="4">
        <f t="shared" si="6"/>
        <v>34</v>
      </c>
      <c r="K55" s="12" t="s">
        <v>30</v>
      </c>
      <c r="L55" s="10" t="s">
        <v>10</v>
      </c>
      <c r="M55" s="11">
        <v>38</v>
      </c>
      <c r="N55" s="11">
        <v>0</v>
      </c>
      <c r="O55" s="13">
        <v>20</v>
      </c>
      <c r="P55" s="11">
        <f t="shared" si="7"/>
        <v>18</v>
      </c>
    </row>
    <row r="56" spans="2:16" ht="15.5" x14ac:dyDescent="0.35">
      <c r="B56" s="8" t="s">
        <v>8</v>
      </c>
      <c r="C56" s="8" t="s">
        <v>16</v>
      </c>
      <c r="D56" s="3" t="s">
        <v>10</v>
      </c>
      <c r="E56" s="4">
        <v>25</v>
      </c>
      <c r="F56" s="4">
        <v>20</v>
      </c>
      <c r="G56" s="5">
        <v>7</v>
      </c>
      <c r="H56" s="4">
        <f t="shared" si="6"/>
        <v>38</v>
      </c>
      <c r="K56" s="9" t="s">
        <v>31</v>
      </c>
      <c r="L56" s="14" t="s">
        <v>10</v>
      </c>
      <c r="M56" s="15">
        <v>55</v>
      </c>
      <c r="N56" s="11">
        <v>0</v>
      </c>
      <c r="O56" s="11">
        <v>13</v>
      </c>
      <c r="P56" s="11">
        <f t="shared" si="7"/>
        <v>42</v>
      </c>
    </row>
    <row r="57" spans="2:16" ht="15.5" x14ac:dyDescent="0.35">
      <c r="B57" s="8" t="s">
        <v>8</v>
      </c>
      <c r="C57" s="6" t="s">
        <v>17</v>
      </c>
      <c r="D57" s="3" t="s">
        <v>10</v>
      </c>
      <c r="E57" s="4">
        <v>69</v>
      </c>
      <c r="F57" s="4">
        <v>0</v>
      </c>
      <c r="G57" s="5">
        <v>11</v>
      </c>
      <c r="H57" s="4">
        <f t="shared" si="6"/>
        <v>58</v>
      </c>
      <c r="K57" s="16" t="s">
        <v>32</v>
      </c>
      <c r="L57" s="14" t="s">
        <v>10</v>
      </c>
      <c r="M57" s="15">
        <v>16</v>
      </c>
      <c r="N57" s="11">
        <v>40</v>
      </c>
      <c r="O57" s="11">
        <v>10</v>
      </c>
      <c r="P57" s="11">
        <f t="shared" si="7"/>
        <v>46</v>
      </c>
    </row>
    <row r="58" spans="2:16" ht="15.5" x14ac:dyDescent="0.35">
      <c r="B58" s="8" t="s">
        <v>8</v>
      </c>
      <c r="C58" s="6" t="s">
        <v>18</v>
      </c>
      <c r="D58" s="3" t="s">
        <v>10</v>
      </c>
      <c r="E58" s="4">
        <v>5</v>
      </c>
      <c r="F58" s="4">
        <v>0</v>
      </c>
      <c r="G58" s="5">
        <v>4</v>
      </c>
      <c r="H58" s="4">
        <f t="shared" si="6"/>
        <v>1</v>
      </c>
      <c r="K58" s="18" t="s">
        <v>33</v>
      </c>
      <c r="L58" s="10" t="s">
        <v>10</v>
      </c>
      <c r="M58" s="11">
        <v>2</v>
      </c>
      <c r="N58" s="4">
        <v>0</v>
      </c>
      <c r="O58" s="5">
        <v>2</v>
      </c>
      <c r="P58" s="11">
        <f t="shared" si="7"/>
        <v>0</v>
      </c>
    </row>
    <row r="59" spans="2:16" ht="15.5" x14ac:dyDescent="0.35">
      <c r="B59" s="8" t="s">
        <v>8</v>
      </c>
      <c r="C59" s="6" t="s">
        <v>19</v>
      </c>
      <c r="D59" s="3" t="s">
        <v>10</v>
      </c>
      <c r="E59" s="4">
        <v>3</v>
      </c>
      <c r="F59" s="4">
        <v>10</v>
      </c>
      <c r="G59" s="5">
        <v>2</v>
      </c>
      <c r="H59" s="4">
        <f t="shared" si="6"/>
        <v>11</v>
      </c>
      <c r="K59" s="18" t="s">
        <v>34</v>
      </c>
      <c r="L59" s="10" t="s">
        <v>10</v>
      </c>
      <c r="M59" s="11">
        <v>0</v>
      </c>
      <c r="N59" s="4">
        <v>0</v>
      </c>
      <c r="O59" s="5">
        <v>0</v>
      </c>
      <c r="P59" s="11">
        <f t="shared" si="7"/>
        <v>0</v>
      </c>
    </row>
    <row r="60" spans="2:16" ht="15.5" x14ac:dyDescent="0.35">
      <c r="B60" s="8" t="s">
        <v>8</v>
      </c>
      <c r="C60" s="6" t="s">
        <v>20</v>
      </c>
      <c r="D60" s="3" t="s">
        <v>10</v>
      </c>
      <c r="E60" s="4">
        <v>43</v>
      </c>
      <c r="F60" s="4">
        <v>5</v>
      </c>
      <c r="G60" s="5">
        <v>2</v>
      </c>
      <c r="H60" s="4">
        <f t="shared" si="6"/>
        <v>46</v>
      </c>
      <c r="K60" s="12" t="s">
        <v>29</v>
      </c>
      <c r="L60" s="10" t="s">
        <v>10</v>
      </c>
      <c r="M60" s="11">
        <v>83</v>
      </c>
      <c r="N60" s="11">
        <v>0</v>
      </c>
      <c r="O60" s="13">
        <v>20</v>
      </c>
      <c r="P60" s="11">
        <f t="shared" si="7"/>
        <v>63</v>
      </c>
    </row>
    <row r="61" spans="2:16" ht="15.5" x14ac:dyDescent="0.35">
      <c r="B61" s="8" t="s">
        <v>8</v>
      </c>
      <c r="C61" s="6" t="s">
        <v>21</v>
      </c>
      <c r="D61" s="3" t="s">
        <v>10</v>
      </c>
      <c r="E61" s="4">
        <v>26</v>
      </c>
      <c r="F61" s="4">
        <v>5</v>
      </c>
      <c r="G61" s="5">
        <v>8</v>
      </c>
      <c r="H61" s="4">
        <f t="shared" si="6"/>
        <v>23</v>
      </c>
      <c r="K61" s="9" t="s">
        <v>35</v>
      </c>
      <c r="L61" s="10" t="s">
        <v>10</v>
      </c>
      <c r="M61" s="11">
        <v>49</v>
      </c>
      <c r="N61" s="11">
        <v>0</v>
      </c>
      <c r="O61" s="13">
        <v>11</v>
      </c>
      <c r="P61" s="11">
        <f>M61+N61-O61</f>
        <v>38</v>
      </c>
    </row>
    <row r="63" spans="2:16" ht="15.5" x14ac:dyDescent="0.35">
      <c r="B63" s="27" t="s">
        <v>46</v>
      </c>
    </row>
    <row r="64" spans="2:16" ht="42" x14ac:dyDescent="0.35">
      <c r="B64" s="1" t="s">
        <v>1</v>
      </c>
      <c r="C64" s="2" t="s">
        <v>2</v>
      </c>
      <c r="D64" s="1" t="s">
        <v>3</v>
      </c>
      <c r="E64" s="2" t="s">
        <v>4</v>
      </c>
      <c r="F64" s="2" t="s">
        <v>5</v>
      </c>
      <c r="G64" s="2" t="s">
        <v>6</v>
      </c>
      <c r="H64" s="2" t="s">
        <v>7</v>
      </c>
      <c r="K64" s="1" t="s">
        <v>22</v>
      </c>
      <c r="L64" s="1" t="s">
        <v>3</v>
      </c>
      <c r="M64" s="2" t="s">
        <v>4</v>
      </c>
      <c r="N64" s="2" t="s">
        <v>5</v>
      </c>
      <c r="O64" s="2" t="s">
        <v>6</v>
      </c>
      <c r="P64" s="17" t="s">
        <v>23</v>
      </c>
    </row>
    <row r="65" spans="2:16" ht="15.5" x14ac:dyDescent="0.35">
      <c r="B65" s="6" t="s">
        <v>8</v>
      </c>
      <c r="C65" s="6" t="s">
        <v>9</v>
      </c>
      <c r="D65" s="3" t="s">
        <v>10</v>
      </c>
      <c r="E65" s="4">
        <v>15</v>
      </c>
      <c r="F65" s="4">
        <v>20</v>
      </c>
      <c r="G65" s="5">
        <v>15</v>
      </c>
      <c r="H65" s="4">
        <f>E65+F65-G65</f>
        <v>20</v>
      </c>
      <c r="K65" s="9" t="s">
        <v>24</v>
      </c>
      <c r="L65" s="10" t="s">
        <v>10</v>
      </c>
      <c r="M65" s="11">
        <v>40</v>
      </c>
      <c r="N65" s="4">
        <v>0</v>
      </c>
      <c r="O65" s="5">
        <v>10</v>
      </c>
      <c r="P65" s="11">
        <f>M65+N65-O65</f>
        <v>30</v>
      </c>
    </row>
    <row r="66" spans="2:16" ht="15.5" x14ac:dyDescent="0.35">
      <c r="B66" s="6" t="s">
        <v>8</v>
      </c>
      <c r="C66" s="6" t="s">
        <v>11</v>
      </c>
      <c r="D66" s="3" t="s">
        <v>10</v>
      </c>
      <c r="E66" s="4">
        <v>42</v>
      </c>
      <c r="F66" s="4">
        <v>20</v>
      </c>
      <c r="G66" s="5">
        <v>10</v>
      </c>
      <c r="H66" s="4">
        <f t="shared" ref="H66:H76" si="8">E66+F66-G66</f>
        <v>52</v>
      </c>
      <c r="K66" s="12" t="s">
        <v>25</v>
      </c>
      <c r="L66" s="10" t="s">
        <v>10</v>
      </c>
      <c r="M66" s="11">
        <v>67</v>
      </c>
      <c r="N66" s="11">
        <v>0</v>
      </c>
      <c r="O66" s="13">
        <v>30</v>
      </c>
      <c r="P66" s="11">
        <f t="shared" ref="P66:P76" si="9">M66+N66-O66</f>
        <v>37</v>
      </c>
    </row>
    <row r="67" spans="2:16" ht="15.5" x14ac:dyDescent="0.35">
      <c r="B67" s="6" t="s">
        <v>8</v>
      </c>
      <c r="C67" s="6" t="s">
        <v>12</v>
      </c>
      <c r="D67" s="3" t="s">
        <v>10</v>
      </c>
      <c r="E67" s="4">
        <v>19</v>
      </c>
      <c r="F67" s="4">
        <v>20</v>
      </c>
      <c r="G67" s="5">
        <v>20</v>
      </c>
      <c r="H67" s="4">
        <f t="shared" si="8"/>
        <v>19</v>
      </c>
      <c r="K67" s="12" t="s">
        <v>26</v>
      </c>
      <c r="L67" s="10" t="s">
        <v>10</v>
      </c>
      <c r="M67" s="11">
        <v>55</v>
      </c>
      <c r="N67" s="11">
        <v>0</v>
      </c>
      <c r="O67" s="13">
        <v>40</v>
      </c>
      <c r="P67" s="11">
        <f t="shared" si="9"/>
        <v>15</v>
      </c>
    </row>
    <row r="68" spans="2:16" ht="15.5" x14ac:dyDescent="0.35">
      <c r="B68" s="6" t="s">
        <v>8</v>
      </c>
      <c r="C68" s="7" t="s">
        <v>13</v>
      </c>
      <c r="D68" s="3" t="s">
        <v>10</v>
      </c>
      <c r="E68" s="4">
        <v>64</v>
      </c>
      <c r="F68" s="4">
        <v>20</v>
      </c>
      <c r="G68" s="5">
        <v>18</v>
      </c>
      <c r="H68" s="4">
        <f t="shared" si="8"/>
        <v>66</v>
      </c>
      <c r="K68" s="12" t="s">
        <v>27</v>
      </c>
      <c r="L68" s="10" t="s">
        <v>10</v>
      </c>
      <c r="M68" s="11">
        <v>87</v>
      </c>
      <c r="N68" s="11">
        <v>0</v>
      </c>
      <c r="O68" s="13">
        <v>30</v>
      </c>
      <c r="P68" s="11">
        <f t="shared" si="9"/>
        <v>57</v>
      </c>
    </row>
    <row r="69" spans="2:16" ht="15.5" x14ac:dyDescent="0.35">
      <c r="B69" s="6" t="s">
        <v>8</v>
      </c>
      <c r="C69" s="7" t="s">
        <v>14</v>
      </c>
      <c r="D69" s="3" t="s">
        <v>10</v>
      </c>
      <c r="E69" s="4">
        <v>6</v>
      </c>
      <c r="F69" s="4">
        <v>20</v>
      </c>
      <c r="G69" s="5">
        <v>17</v>
      </c>
      <c r="H69" s="4">
        <f t="shared" si="8"/>
        <v>9</v>
      </c>
      <c r="K69" s="12" t="s">
        <v>28</v>
      </c>
      <c r="L69" s="10" t="s">
        <v>10</v>
      </c>
      <c r="M69" s="11">
        <v>68</v>
      </c>
      <c r="N69" s="11">
        <v>0</v>
      </c>
      <c r="O69" s="13">
        <v>10</v>
      </c>
      <c r="P69" s="11">
        <f t="shared" si="9"/>
        <v>58</v>
      </c>
    </row>
    <row r="70" spans="2:16" ht="15.5" x14ac:dyDescent="0.35">
      <c r="B70" s="8" t="s">
        <v>8</v>
      </c>
      <c r="C70" s="8" t="s">
        <v>15</v>
      </c>
      <c r="D70" s="3" t="s">
        <v>10</v>
      </c>
      <c r="E70" s="4">
        <v>34</v>
      </c>
      <c r="F70" s="4">
        <v>20</v>
      </c>
      <c r="G70" s="5">
        <v>25</v>
      </c>
      <c r="H70" s="4">
        <f t="shared" si="8"/>
        <v>29</v>
      </c>
      <c r="K70" s="12" t="s">
        <v>30</v>
      </c>
      <c r="L70" s="10" t="s">
        <v>10</v>
      </c>
      <c r="M70" s="11">
        <v>18</v>
      </c>
      <c r="N70" s="11">
        <v>10</v>
      </c>
      <c r="O70" s="13">
        <v>16</v>
      </c>
      <c r="P70" s="11">
        <f t="shared" si="9"/>
        <v>12</v>
      </c>
    </row>
    <row r="71" spans="2:16" ht="15.5" x14ac:dyDescent="0.35">
      <c r="B71" s="8" t="s">
        <v>8</v>
      </c>
      <c r="C71" s="8" t="s">
        <v>16</v>
      </c>
      <c r="D71" s="3" t="s">
        <v>10</v>
      </c>
      <c r="E71" s="4">
        <v>38</v>
      </c>
      <c r="F71" s="4">
        <v>20</v>
      </c>
      <c r="G71" s="5">
        <v>20</v>
      </c>
      <c r="H71" s="4">
        <f t="shared" si="8"/>
        <v>38</v>
      </c>
      <c r="K71" s="9" t="s">
        <v>31</v>
      </c>
      <c r="L71" s="14" t="s">
        <v>10</v>
      </c>
      <c r="M71" s="15">
        <v>42</v>
      </c>
      <c r="N71" s="11">
        <v>0</v>
      </c>
      <c r="O71" s="11">
        <v>11</v>
      </c>
      <c r="P71" s="11">
        <f t="shared" si="9"/>
        <v>31</v>
      </c>
    </row>
    <row r="72" spans="2:16" ht="15.5" x14ac:dyDescent="0.35">
      <c r="B72" s="8" t="s">
        <v>8</v>
      </c>
      <c r="C72" s="6" t="s">
        <v>17</v>
      </c>
      <c r="D72" s="3" t="s">
        <v>10</v>
      </c>
      <c r="E72" s="4">
        <v>58</v>
      </c>
      <c r="F72" s="4">
        <v>20</v>
      </c>
      <c r="G72" s="5">
        <v>22</v>
      </c>
      <c r="H72" s="4">
        <f t="shared" si="8"/>
        <v>56</v>
      </c>
      <c r="K72" s="16" t="s">
        <v>32</v>
      </c>
      <c r="L72" s="14" t="s">
        <v>10</v>
      </c>
      <c r="M72" s="15">
        <v>46</v>
      </c>
      <c r="N72" s="11">
        <v>40</v>
      </c>
      <c r="O72" s="11">
        <v>8</v>
      </c>
      <c r="P72" s="11">
        <f t="shared" si="9"/>
        <v>78</v>
      </c>
    </row>
    <row r="73" spans="2:16" ht="15.5" x14ac:dyDescent="0.35">
      <c r="B73" s="8" t="s">
        <v>8</v>
      </c>
      <c r="C73" s="6" t="s">
        <v>18</v>
      </c>
      <c r="D73" s="3" t="s">
        <v>10</v>
      </c>
      <c r="E73" s="4">
        <v>1</v>
      </c>
      <c r="F73" s="4">
        <v>10</v>
      </c>
      <c r="G73" s="5">
        <v>3</v>
      </c>
      <c r="H73" s="4">
        <f t="shared" si="8"/>
        <v>8</v>
      </c>
      <c r="K73" s="18" t="s">
        <v>33</v>
      </c>
      <c r="L73" s="10" t="s">
        <v>10</v>
      </c>
      <c r="M73" s="11">
        <v>0</v>
      </c>
      <c r="N73" s="4">
        <v>30</v>
      </c>
      <c r="O73" s="5">
        <v>0</v>
      </c>
      <c r="P73" s="11">
        <f t="shared" si="9"/>
        <v>30</v>
      </c>
    </row>
    <row r="74" spans="2:16" ht="15.5" x14ac:dyDescent="0.35">
      <c r="B74" s="8" t="s">
        <v>8</v>
      </c>
      <c r="C74" s="6" t="s">
        <v>19</v>
      </c>
      <c r="D74" s="3" t="s">
        <v>10</v>
      </c>
      <c r="E74" s="4">
        <v>11</v>
      </c>
      <c r="F74" s="4">
        <v>10</v>
      </c>
      <c r="G74" s="5">
        <v>4</v>
      </c>
      <c r="H74" s="4">
        <f t="shared" si="8"/>
        <v>17</v>
      </c>
      <c r="K74" s="18" t="s">
        <v>34</v>
      </c>
      <c r="L74" s="10" t="s">
        <v>10</v>
      </c>
      <c r="M74" s="11">
        <v>0</v>
      </c>
      <c r="N74" s="4">
        <v>30</v>
      </c>
      <c r="O74" s="5">
        <v>0</v>
      </c>
      <c r="P74" s="11">
        <f t="shared" si="9"/>
        <v>30</v>
      </c>
    </row>
    <row r="75" spans="2:16" ht="15.5" x14ac:dyDescent="0.35">
      <c r="B75" s="8" t="s">
        <v>8</v>
      </c>
      <c r="C75" s="6" t="s">
        <v>20</v>
      </c>
      <c r="D75" s="3" t="s">
        <v>10</v>
      </c>
      <c r="E75" s="4">
        <v>46</v>
      </c>
      <c r="F75" s="4">
        <v>8</v>
      </c>
      <c r="G75" s="5">
        <v>5</v>
      </c>
      <c r="H75" s="4">
        <f t="shared" si="8"/>
        <v>49</v>
      </c>
      <c r="K75" s="12" t="s">
        <v>29</v>
      </c>
      <c r="L75" s="10" t="s">
        <v>10</v>
      </c>
      <c r="M75" s="11">
        <v>63</v>
      </c>
      <c r="N75" s="11">
        <v>0</v>
      </c>
      <c r="O75" s="13">
        <v>15</v>
      </c>
      <c r="P75" s="11">
        <f t="shared" si="9"/>
        <v>48</v>
      </c>
    </row>
    <row r="76" spans="2:16" ht="15.5" x14ac:dyDescent="0.35">
      <c r="B76" s="8" t="s">
        <v>8</v>
      </c>
      <c r="C76" s="6" t="s">
        <v>21</v>
      </c>
      <c r="D76" s="3" t="s">
        <v>10</v>
      </c>
      <c r="E76" s="4">
        <v>23</v>
      </c>
      <c r="F76" s="4">
        <v>8</v>
      </c>
      <c r="G76" s="5">
        <v>1</v>
      </c>
      <c r="H76" s="4">
        <f t="shared" si="8"/>
        <v>30</v>
      </c>
      <c r="K76" s="9" t="s">
        <v>35</v>
      </c>
      <c r="L76" s="10" t="s">
        <v>10</v>
      </c>
      <c r="M76" s="11">
        <v>38</v>
      </c>
      <c r="N76" s="11">
        <v>0</v>
      </c>
      <c r="O76" s="13">
        <v>15</v>
      </c>
      <c r="P76" s="11">
        <f t="shared" si="9"/>
        <v>23</v>
      </c>
    </row>
    <row r="78" spans="2:16" ht="15.5" x14ac:dyDescent="0.35">
      <c r="B78" s="27" t="s">
        <v>47</v>
      </c>
    </row>
    <row r="79" spans="2:16" ht="42" x14ac:dyDescent="0.35">
      <c r="B79" s="1" t="s">
        <v>1</v>
      </c>
      <c r="C79" s="2" t="s">
        <v>2</v>
      </c>
      <c r="D79" s="1" t="s">
        <v>3</v>
      </c>
      <c r="E79" s="2" t="s">
        <v>4</v>
      </c>
      <c r="F79" s="2" t="s">
        <v>5</v>
      </c>
      <c r="G79" s="2" t="s">
        <v>6</v>
      </c>
      <c r="H79" s="2" t="s">
        <v>7</v>
      </c>
      <c r="K79" s="1" t="s">
        <v>22</v>
      </c>
      <c r="L79" s="1" t="s">
        <v>3</v>
      </c>
      <c r="M79" s="2" t="s">
        <v>4</v>
      </c>
      <c r="N79" s="2" t="s">
        <v>5</v>
      </c>
      <c r="O79" s="2" t="s">
        <v>6</v>
      </c>
      <c r="P79" s="17" t="s">
        <v>23</v>
      </c>
    </row>
    <row r="80" spans="2:16" ht="15.5" x14ac:dyDescent="0.35">
      <c r="B80" s="6" t="s">
        <v>8</v>
      </c>
      <c r="C80" s="6" t="s">
        <v>9</v>
      </c>
      <c r="D80" s="3" t="s">
        <v>10</v>
      </c>
      <c r="E80" s="4">
        <v>20</v>
      </c>
      <c r="F80" s="4">
        <v>10</v>
      </c>
      <c r="G80" s="5">
        <v>8</v>
      </c>
      <c r="H80" s="4">
        <f>E80+F80-G80</f>
        <v>22</v>
      </c>
      <c r="K80" s="9" t="s">
        <v>24</v>
      </c>
      <c r="L80" s="10" t="s">
        <v>10</v>
      </c>
      <c r="M80" s="11">
        <v>30</v>
      </c>
      <c r="N80" s="4">
        <v>10</v>
      </c>
      <c r="O80" s="5">
        <v>10</v>
      </c>
      <c r="P80" s="11">
        <f>M80+N80-O80</f>
        <v>30</v>
      </c>
    </row>
    <row r="81" spans="2:16" ht="15.5" x14ac:dyDescent="0.35">
      <c r="B81" s="6" t="s">
        <v>8</v>
      </c>
      <c r="C81" s="6" t="s">
        <v>11</v>
      </c>
      <c r="D81" s="3" t="s">
        <v>10</v>
      </c>
      <c r="E81" s="4">
        <v>52</v>
      </c>
      <c r="F81" s="4">
        <v>0</v>
      </c>
      <c r="G81" s="5">
        <v>12</v>
      </c>
      <c r="H81" s="4">
        <f t="shared" ref="H81:H91" si="10">E81+F81-G81</f>
        <v>40</v>
      </c>
      <c r="K81" s="12" t="s">
        <v>25</v>
      </c>
      <c r="L81" s="10" t="s">
        <v>10</v>
      </c>
      <c r="M81" s="11">
        <v>37</v>
      </c>
      <c r="N81" s="11">
        <v>20</v>
      </c>
      <c r="O81" s="13">
        <v>3</v>
      </c>
      <c r="P81" s="11">
        <f t="shared" ref="P81:P91" si="11">M81+N81-O81</f>
        <v>54</v>
      </c>
    </row>
    <row r="82" spans="2:16" ht="15.5" x14ac:dyDescent="0.35">
      <c r="B82" s="6" t="s">
        <v>8</v>
      </c>
      <c r="C82" s="6" t="s">
        <v>12</v>
      </c>
      <c r="D82" s="3" t="s">
        <v>10</v>
      </c>
      <c r="E82" s="4">
        <v>19</v>
      </c>
      <c r="F82" s="4">
        <v>20</v>
      </c>
      <c r="G82" s="5">
        <v>15</v>
      </c>
      <c r="H82" s="4">
        <f t="shared" si="10"/>
        <v>24</v>
      </c>
      <c r="K82" s="12" t="s">
        <v>26</v>
      </c>
      <c r="L82" s="10" t="s">
        <v>10</v>
      </c>
      <c r="M82" s="11">
        <v>15</v>
      </c>
      <c r="N82" s="11">
        <v>20</v>
      </c>
      <c r="O82" s="13">
        <v>20</v>
      </c>
      <c r="P82" s="11">
        <f t="shared" si="11"/>
        <v>15</v>
      </c>
    </row>
    <row r="83" spans="2:16" ht="15.5" x14ac:dyDescent="0.35">
      <c r="B83" s="6" t="s">
        <v>8</v>
      </c>
      <c r="C83" s="7" t="s">
        <v>13</v>
      </c>
      <c r="D83" s="3" t="s">
        <v>10</v>
      </c>
      <c r="E83" s="4">
        <v>66</v>
      </c>
      <c r="F83" s="4">
        <v>0</v>
      </c>
      <c r="G83" s="5">
        <v>20</v>
      </c>
      <c r="H83" s="4">
        <f t="shared" si="10"/>
        <v>46</v>
      </c>
      <c r="K83" s="12" t="s">
        <v>27</v>
      </c>
      <c r="L83" s="10" t="s">
        <v>10</v>
      </c>
      <c r="M83" s="11">
        <v>57</v>
      </c>
      <c r="N83" s="11">
        <v>20</v>
      </c>
      <c r="O83" s="13">
        <v>40</v>
      </c>
      <c r="P83" s="11">
        <f t="shared" si="11"/>
        <v>37</v>
      </c>
    </row>
    <row r="84" spans="2:16" ht="15.5" x14ac:dyDescent="0.35">
      <c r="B84" s="6" t="s">
        <v>8</v>
      </c>
      <c r="C84" s="7" t="s">
        <v>14</v>
      </c>
      <c r="D84" s="3" t="s">
        <v>10</v>
      </c>
      <c r="E84" s="4">
        <v>9</v>
      </c>
      <c r="F84" s="4">
        <v>30</v>
      </c>
      <c r="G84" s="5">
        <v>25</v>
      </c>
      <c r="H84" s="4">
        <f t="shared" si="10"/>
        <v>14</v>
      </c>
      <c r="K84" s="12" t="s">
        <v>28</v>
      </c>
      <c r="L84" s="10" t="s">
        <v>10</v>
      </c>
      <c r="M84" s="11">
        <v>58</v>
      </c>
      <c r="N84" s="11">
        <v>0</v>
      </c>
      <c r="O84" s="13">
        <v>20</v>
      </c>
      <c r="P84" s="11">
        <f t="shared" si="11"/>
        <v>38</v>
      </c>
    </row>
    <row r="85" spans="2:16" ht="15.5" x14ac:dyDescent="0.35">
      <c r="B85" s="8" t="s">
        <v>8</v>
      </c>
      <c r="C85" s="8" t="s">
        <v>15</v>
      </c>
      <c r="D85" s="3" t="s">
        <v>10</v>
      </c>
      <c r="E85" s="4">
        <v>29</v>
      </c>
      <c r="F85" s="4">
        <v>10</v>
      </c>
      <c r="G85" s="5">
        <v>12</v>
      </c>
      <c r="H85" s="4">
        <f t="shared" si="10"/>
        <v>27</v>
      </c>
      <c r="K85" s="12" t="s">
        <v>30</v>
      </c>
      <c r="L85" s="10" t="s">
        <v>10</v>
      </c>
      <c r="M85" s="11">
        <v>12</v>
      </c>
      <c r="N85" s="11">
        <v>20</v>
      </c>
      <c r="O85" s="13">
        <v>20</v>
      </c>
      <c r="P85" s="11">
        <f t="shared" si="11"/>
        <v>12</v>
      </c>
    </row>
    <row r="86" spans="2:16" ht="15.5" x14ac:dyDescent="0.35">
      <c r="B86" s="8" t="s">
        <v>8</v>
      </c>
      <c r="C86" s="8" t="s">
        <v>16</v>
      </c>
      <c r="D86" s="3" t="s">
        <v>10</v>
      </c>
      <c r="E86" s="4">
        <v>38</v>
      </c>
      <c r="F86" s="4">
        <v>10</v>
      </c>
      <c r="G86" s="5">
        <v>10</v>
      </c>
      <c r="H86" s="4">
        <f t="shared" si="10"/>
        <v>38</v>
      </c>
      <c r="K86" s="9" t="s">
        <v>31</v>
      </c>
      <c r="L86" s="14" t="s">
        <v>10</v>
      </c>
      <c r="M86" s="15">
        <v>31</v>
      </c>
      <c r="N86" s="11">
        <v>10</v>
      </c>
      <c r="O86" s="11">
        <v>20</v>
      </c>
      <c r="P86" s="11">
        <f t="shared" si="11"/>
        <v>21</v>
      </c>
    </row>
    <row r="87" spans="2:16" ht="15.5" x14ac:dyDescent="0.35">
      <c r="B87" s="8" t="s">
        <v>8</v>
      </c>
      <c r="C87" s="6" t="s">
        <v>17</v>
      </c>
      <c r="D87" s="3" t="s">
        <v>10</v>
      </c>
      <c r="E87" s="4">
        <v>56</v>
      </c>
      <c r="F87" s="4">
        <v>0</v>
      </c>
      <c r="G87" s="5">
        <v>24</v>
      </c>
      <c r="H87" s="4">
        <f t="shared" si="10"/>
        <v>32</v>
      </c>
      <c r="K87" s="16" t="s">
        <v>32</v>
      </c>
      <c r="L87" s="14" t="s">
        <v>10</v>
      </c>
      <c r="M87" s="15">
        <v>78</v>
      </c>
      <c r="N87" s="11">
        <v>0</v>
      </c>
      <c r="O87" s="11">
        <v>30</v>
      </c>
      <c r="P87" s="11">
        <f t="shared" si="11"/>
        <v>48</v>
      </c>
    </row>
    <row r="88" spans="2:16" ht="15.5" x14ac:dyDescent="0.35">
      <c r="B88" s="8" t="s">
        <v>8</v>
      </c>
      <c r="C88" s="6" t="s">
        <v>18</v>
      </c>
      <c r="D88" s="3" t="s">
        <v>10</v>
      </c>
      <c r="E88" s="4">
        <v>8</v>
      </c>
      <c r="F88" s="4">
        <v>15</v>
      </c>
      <c r="G88" s="5">
        <v>4</v>
      </c>
      <c r="H88" s="4">
        <f t="shared" si="10"/>
        <v>19</v>
      </c>
      <c r="K88" s="18" t="s">
        <v>33</v>
      </c>
      <c r="L88" s="10" t="s">
        <v>10</v>
      </c>
      <c r="M88" s="11">
        <v>30</v>
      </c>
      <c r="N88" s="4">
        <v>20</v>
      </c>
      <c r="O88" s="5">
        <v>5</v>
      </c>
      <c r="P88" s="11">
        <f t="shared" si="11"/>
        <v>45</v>
      </c>
    </row>
    <row r="89" spans="2:16" ht="15.5" x14ac:dyDescent="0.35">
      <c r="B89" s="8" t="s">
        <v>8</v>
      </c>
      <c r="C89" s="6" t="s">
        <v>19</v>
      </c>
      <c r="D89" s="3" t="s">
        <v>10</v>
      </c>
      <c r="E89" s="4">
        <v>17</v>
      </c>
      <c r="F89" s="4">
        <v>10</v>
      </c>
      <c r="G89" s="5">
        <v>3</v>
      </c>
      <c r="H89" s="4">
        <f t="shared" si="10"/>
        <v>24</v>
      </c>
      <c r="K89" s="18" t="s">
        <v>34</v>
      </c>
      <c r="L89" s="10" t="s">
        <v>10</v>
      </c>
      <c r="M89" s="11">
        <v>30</v>
      </c>
      <c r="N89" s="4">
        <v>20</v>
      </c>
      <c r="O89" s="5">
        <v>8</v>
      </c>
      <c r="P89" s="11">
        <f t="shared" si="11"/>
        <v>42</v>
      </c>
    </row>
    <row r="90" spans="2:16" ht="15.5" x14ac:dyDescent="0.35">
      <c r="B90" s="8" t="s">
        <v>8</v>
      </c>
      <c r="C90" s="6" t="s">
        <v>20</v>
      </c>
      <c r="D90" s="3" t="s">
        <v>10</v>
      </c>
      <c r="E90" s="4">
        <v>49</v>
      </c>
      <c r="F90" s="4">
        <v>0</v>
      </c>
      <c r="G90" s="5">
        <v>10</v>
      </c>
      <c r="H90" s="4">
        <f t="shared" si="10"/>
        <v>39</v>
      </c>
      <c r="K90" s="12" t="s">
        <v>29</v>
      </c>
      <c r="L90" s="10" t="s">
        <v>10</v>
      </c>
      <c r="M90" s="11">
        <v>48</v>
      </c>
      <c r="N90" s="11">
        <v>20</v>
      </c>
      <c r="O90" s="13">
        <v>10</v>
      </c>
      <c r="P90" s="11">
        <f t="shared" si="11"/>
        <v>58</v>
      </c>
    </row>
    <row r="91" spans="2:16" ht="15.5" x14ac:dyDescent="0.35">
      <c r="B91" s="8" t="s">
        <v>8</v>
      </c>
      <c r="C91" s="6" t="s">
        <v>21</v>
      </c>
      <c r="D91" s="3" t="s">
        <v>10</v>
      </c>
      <c r="E91" s="4">
        <v>30</v>
      </c>
      <c r="F91" s="4">
        <v>0</v>
      </c>
      <c r="G91" s="5">
        <v>11</v>
      </c>
      <c r="H91" s="4">
        <f t="shared" si="10"/>
        <v>19</v>
      </c>
      <c r="K91" s="9" t="s">
        <v>35</v>
      </c>
      <c r="L91" s="10" t="s">
        <v>10</v>
      </c>
      <c r="M91" s="11">
        <v>23</v>
      </c>
      <c r="N91" s="11">
        <v>20</v>
      </c>
      <c r="O91" s="13">
        <v>33</v>
      </c>
      <c r="P91" s="11">
        <f t="shared" si="11"/>
        <v>10</v>
      </c>
    </row>
    <row r="93" spans="2:16" ht="15.5" x14ac:dyDescent="0.35">
      <c r="B93" s="27" t="s">
        <v>48</v>
      </c>
    </row>
    <row r="94" spans="2:16" ht="42" x14ac:dyDescent="0.35">
      <c r="B94" s="1" t="s">
        <v>1</v>
      </c>
      <c r="C94" s="2" t="s">
        <v>2</v>
      </c>
      <c r="D94" s="1" t="s">
        <v>3</v>
      </c>
      <c r="E94" s="2" t="s">
        <v>4</v>
      </c>
      <c r="F94" s="2" t="s">
        <v>5</v>
      </c>
      <c r="G94" s="2" t="s">
        <v>6</v>
      </c>
      <c r="H94" s="2" t="s">
        <v>7</v>
      </c>
      <c r="K94" s="1" t="s">
        <v>22</v>
      </c>
      <c r="L94" s="1" t="s">
        <v>3</v>
      </c>
      <c r="M94" s="2" t="s">
        <v>4</v>
      </c>
      <c r="N94" s="2" t="s">
        <v>5</v>
      </c>
      <c r="O94" s="2" t="s">
        <v>6</v>
      </c>
      <c r="P94" s="17" t="s">
        <v>23</v>
      </c>
    </row>
    <row r="95" spans="2:16" ht="15.5" x14ac:dyDescent="0.35">
      <c r="B95" s="6" t="s">
        <v>8</v>
      </c>
      <c r="C95" s="6" t="s">
        <v>9</v>
      </c>
      <c r="D95" s="3" t="s">
        <v>10</v>
      </c>
      <c r="E95" s="4">
        <v>22</v>
      </c>
      <c r="F95" s="4">
        <v>10</v>
      </c>
      <c r="G95" s="5">
        <v>10</v>
      </c>
      <c r="H95" s="4">
        <f>E95+F95-G95</f>
        <v>22</v>
      </c>
      <c r="K95" s="9" t="s">
        <v>24</v>
      </c>
      <c r="L95" s="10" t="s">
        <v>10</v>
      </c>
      <c r="M95" s="11">
        <v>30</v>
      </c>
      <c r="N95" s="4">
        <v>10</v>
      </c>
      <c r="O95" s="5">
        <v>14</v>
      </c>
      <c r="P95" s="11">
        <f>M95+N95-O95</f>
        <v>26</v>
      </c>
    </row>
    <row r="96" spans="2:16" ht="15.5" x14ac:dyDescent="0.35">
      <c r="B96" s="6" t="s">
        <v>8</v>
      </c>
      <c r="C96" s="6" t="s">
        <v>11</v>
      </c>
      <c r="D96" s="3" t="s">
        <v>10</v>
      </c>
      <c r="E96" s="4">
        <v>40</v>
      </c>
      <c r="F96" s="4">
        <v>10</v>
      </c>
      <c r="G96" s="5">
        <v>20</v>
      </c>
      <c r="H96" s="4">
        <f t="shared" ref="H96:H106" si="12">E96+F96-G96</f>
        <v>30</v>
      </c>
      <c r="K96" s="12" t="s">
        <v>25</v>
      </c>
      <c r="L96" s="10" t="s">
        <v>10</v>
      </c>
      <c r="M96" s="11">
        <v>54</v>
      </c>
      <c r="N96" s="11">
        <v>10</v>
      </c>
      <c r="O96" s="13">
        <v>13</v>
      </c>
      <c r="P96" s="11">
        <f t="shared" ref="P96:P106" si="13">M96+N96-O96</f>
        <v>51</v>
      </c>
    </row>
    <row r="97" spans="2:16" ht="15.5" x14ac:dyDescent="0.35">
      <c r="B97" s="6" t="s">
        <v>8</v>
      </c>
      <c r="C97" s="6" t="s">
        <v>12</v>
      </c>
      <c r="D97" s="3" t="s">
        <v>10</v>
      </c>
      <c r="E97" s="4">
        <v>24</v>
      </c>
      <c r="F97" s="4">
        <v>10</v>
      </c>
      <c r="G97" s="5">
        <v>16</v>
      </c>
      <c r="H97" s="4">
        <f t="shared" si="12"/>
        <v>18</v>
      </c>
      <c r="K97" s="12" t="s">
        <v>26</v>
      </c>
      <c r="L97" s="10" t="s">
        <v>10</v>
      </c>
      <c r="M97" s="11">
        <v>15</v>
      </c>
      <c r="N97" s="11">
        <v>10</v>
      </c>
      <c r="O97" s="13">
        <v>10</v>
      </c>
      <c r="P97" s="11">
        <f t="shared" si="13"/>
        <v>15</v>
      </c>
    </row>
    <row r="98" spans="2:16" ht="15.5" x14ac:dyDescent="0.35">
      <c r="B98" s="6" t="s">
        <v>8</v>
      </c>
      <c r="C98" s="7" t="s">
        <v>13</v>
      </c>
      <c r="D98" s="3" t="s">
        <v>10</v>
      </c>
      <c r="E98" s="4">
        <v>46</v>
      </c>
      <c r="F98" s="4">
        <v>10</v>
      </c>
      <c r="G98" s="5">
        <v>30</v>
      </c>
      <c r="H98" s="4">
        <f t="shared" si="12"/>
        <v>26</v>
      </c>
      <c r="K98" s="12" t="s">
        <v>27</v>
      </c>
      <c r="L98" s="10" t="s">
        <v>10</v>
      </c>
      <c r="M98" s="11">
        <v>37</v>
      </c>
      <c r="N98" s="11">
        <v>10</v>
      </c>
      <c r="O98" s="13">
        <v>30</v>
      </c>
      <c r="P98" s="11">
        <f t="shared" si="13"/>
        <v>17</v>
      </c>
    </row>
    <row r="99" spans="2:16" ht="15.5" x14ac:dyDescent="0.35">
      <c r="B99" s="6" t="s">
        <v>8</v>
      </c>
      <c r="C99" s="7" t="s">
        <v>14</v>
      </c>
      <c r="D99" s="3" t="s">
        <v>10</v>
      </c>
      <c r="E99" s="4">
        <v>14</v>
      </c>
      <c r="F99" s="4">
        <v>10</v>
      </c>
      <c r="G99" s="5">
        <v>15</v>
      </c>
      <c r="H99" s="4">
        <f t="shared" si="12"/>
        <v>9</v>
      </c>
      <c r="K99" s="12" t="s">
        <v>28</v>
      </c>
      <c r="L99" s="10" t="s">
        <v>10</v>
      </c>
      <c r="M99" s="11">
        <v>38</v>
      </c>
      <c r="N99" s="11">
        <v>10</v>
      </c>
      <c r="O99" s="13">
        <v>17</v>
      </c>
      <c r="P99" s="11">
        <f t="shared" si="13"/>
        <v>31</v>
      </c>
    </row>
    <row r="100" spans="2:16" ht="15.5" x14ac:dyDescent="0.35">
      <c r="B100" s="8" t="s">
        <v>8</v>
      </c>
      <c r="C100" s="8" t="s">
        <v>15</v>
      </c>
      <c r="D100" s="3" t="s">
        <v>10</v>
      </c>
      <c r="E100" s="4">
        <v>27</v>
      </c>
      <c r="F100" s="4">
        <v>10</v>
      </c>
      <c r="G100" s="5">
        <v>14</v>
      </c>
      <c r="H100" s="4">
        <f t="shared" si="12"/>
        <v>23</v>
      </c>
      <c r="K100" s="12" t="s">
        <v>30</v>
      </c>
      <c r="L100" s="10" t="s">
        <v>10</v>
      </c>
      <c r="M100" s="11">
        <v>12</v>
      </c>
      <c r="N100" s="11">
        <v>20</v>
      </c>
      <c r="O100" s="13">
        <v>10</v>
      </c>
      <c r="P100" s="11">
        <f t="shared" si="13"/>
        <v>22</v>
      </c>
    </row>
    <row r="101" spans="2:16" ht="15.5" x14ac:dyDescent="0.35">
      <c r="B101" s="8" t="s">
        <v>8</v>
      </c>
      <c r="C101" s="8" t="s">
        <v>16</v>
      </c>
      <c r="D101" s="3" t="s">
        <v>10</v>
      </c>
      <c r="E101" s="4">
        <v>38</v>
      </c>
      <c r="F101" s="4">
        <v>10</v>
      </c>
      <c r="G101" s="5">
        <v>11</v>
      </c>
      <c r="H101" s="4">
        <f t="shared" si="12"/>
        <v>37</v>
      </c>
      <c r="K101" s="9" t="s">
        <v>31</v>
      </c>
      <c r="L101" s="14" t="s">
        <v>10</v>
      </c>
      <c r="M101" s="15">
        <v>21</v>
      </c>
      <c r="N101" s="11">
        <v>10</v>
      </c>
      <c r="O101" s="11">
        <v>12</v>
      </c>
      <c r="P101" s="11">
        <f t="shared" si="13"/>
        <v>19</v>
      </c>
    </row>
    <row r="102" spans="2:16" ht="15.5" x14ac:dyDescent="0.35">
      <c r="B102" s="8" t="s">
        <v>8</v>
      </c>
      <c r="C102" s="6" t="s">
        <v>17</v>
      </c>
      <c r="D102" s="3" t="s">
        <v>10</v>
      </c>
      <c r="E102" s="4">
        <v>32</v>
      </c>
      <c r="F102" s="4">
        <v>0</v>
      </c>
      <c r="G102" s="5">
        <v>17</v>
      </c>
      <c r="H102" s="4">
        <f t="shared" si="12"/>
        <v>15</v>
      </c>
      <c r="K102" s="16" t="s">
        <v>32</v>
      </c>
      <c r="L102" s="14" t="s">
        <v>10</v>
      </c>
      <c r="M102" s="15">
        <v>48</v>
      </c>
      <c r="N102" s="11">
        <v>0</v>
      </c>
      <c r="O102" s="11">
        <v>20</v>
      </c>
      <c r="P102" s="11">
        <f t="shared" si="13"/>
        <v>28</v>
      </c>
    </row>
    <row r="103" spans="2:16" ht="15.5" x14ac:dyDescent="0.35">
      <c r="B103" s="8" t="s">
        <v>8</v>
      </c>
      <c r="C103" s="6" t="s">
        <v>18</v>
      </c>
      <c r="D103" s="3" t="s">
        <v>10</v>
      </c>
      <c r="E103" s="4">
        <v>19</v>
      </c>
      <c r="F103" s="4">
        <v>0</v>
      </c>
      <c r="G103" s="5">
        <v>6</v>
      </c>
      <c r="H103" s="4">
        <f t="shared" si="12"/>
        <v>13</v>
      </c>
      <c r="K103" s="18" t="s">
        <v>33</v>
      </c>
      <c r="L103" s="10" t="s">
        <v>10</v>
      </c>
      <c r="M103" s="11">
        <v>45</v>
      </c>
      <c r="N103" s="4">
        <v>0</v>
      </c>
      <c r="O103" s="5">
        <v>15</v>
      </c>
      <c r="P103" s="11">
        <f t="shared" si="13"/>
        <v>30</v>
      </c>
    </row>
    <row r="104" spans="2:16" ht="15.5" x14ac:dyDescent="0.35">
      <c r="B104" s="8" t="s">
        <v>8</v>
      </c>
      <c r="C104" s="6" t="s">
        <v>19</v>
      </c>
      <c r="D104" s="3" t="s">
        <v>10</v>
      </c>
      <c r="E104" s="4">
        <v>24</v>
      </c>
      <c r="F104" s="4">
        <v>0</v>
      </c>
      <c r="G104" s="5">
        <v>5</v>
      </c>
      <c r="H104" s="4">
        <f t="shared" si="12"/>
        <v>19</v>
      </c>
      <c r="K104" s="18" t="s">
        <v>34</v>
      </c>
      <c r="L104" s="10" t="s">
        <v>10</v>
      </c>
      <c r="M104" s="11">
        <v>42</v>
      </c>
      <c r="N104" s="4">
        <v>0</v>
      </c>
      <c r="O104" s="5">
        <v>20</v>
      </c>
      <c r="P104" s="11">
        <f t="shared" si="13"/>
        <v>22</v>
      </c>
    </row>
    <row r="105" spans="2:16" ht="15.5" x14ac:dyDescent="0.35">
      <c r="B105" s="8" t="s">
        <v>8</v>
      </c>
      <c r="C105" s="6" t="s">
        <v>20</v>
      </c>
      <c r="D105" s="3" t="s">
        <v>10</v>
      </c>
      <c r="E105" s="4">
        <v>39</v>
      </c>
      <c r="F105" s="4">
        <v>0</v>
      </c>
      <c r="G105" s="5">
        <v>6</v>
      </c>
      <c r="H105" s="4">
        <f t="shared" si="12"/>
        <v>33</v>
      </c>
      <c r="K105" s="12" t="s">
        <v>29</v>
      </c>
      <c r="L105" s="10" t="s">
        <v>10</v>
      </c>
      <c r="M105" s="11">
        <v>58</v>
      </c>
      <c r="N105" s="11">
        <v>0</v>
      </c>
      <c r="O105" s="13">
        <v>10</v>
      </c>
      <c r="P105" s="11">
        <f t="shared" si="13"/>
        <v>48</v>
      </c>
    </row>
    <row r="106" spans="2:16" ht="15.5" x14ac:dyDescent="0.35">
      <c r="B106" s="8" t="s">
        <v>8</v>
      </c>
      <c r="C106" s="6" t="s">
        <v>21</v>
      </c>
      <c r="D106" s="3" t="s">
        <v>10</v>
      </c>
      <c r="E106" s="4">
        <v>19</v>
      </c>
      <c r="F106" s="4">
        <v>0</v>
      </c>
      <c r="G106" s="5">
        <v>3</v>
      </c>
      <c r="H106" s="4">
        <f t="shared" si="12"/>
        <v>16</v>
      </c>
      <c r="K106" s="9" t="s">
        <v>35</v>
      </c>
      <c r="L106" s="10" t="s">
        <v>10</v>
      </c>
      <c r="M106" s="11">
        <v>10</v>
      </c>
      <c r="N106" s="11">
        <v>20</v>
      </c>
      <c r="O106" s="13">
        <v>15</v>
      </c>
      <c r="P106" s="11">
        <f t="shared" si="13"/>
        <v>15</v>
      </c>
    </row>
    <row r="108" spans="2:16" ht="15.5" x14ac:dyDescent="0.35">
      <c r="B108" s="27" t="s">
        <v>49</v>
      </c>
    </row>
    <row r="109" spans="2:16" ht="42" x14ac:dyDescent="0.35">
      <c r="B109" s="1" t="s">
        <v>1</v>
      </c>
      <c r="C109" s="2" t="s">
        <v>2</v>
      </c>
      <c r="D109" s="1" t="s">
        <v>3</v>
      </c>
      <c r="E109" s="2" t="s">
        <v>4</v>
      </c>
      <c r="F109" s="2" t="s">
        <v>5</v>
      </c>
      <c r="G109" s="2" t="s">
        <v>6</v>
      </c>
      <c r="H109" s="2" t="s">
        <v>7</v>
      </c>
      <c r="K109" s="1" t="s">
        <v>22</v>
      </c>
      <c r="L109" s="1" t="s">
        <v>3</v>
      </c>
      <c r="M109" s="2" t="s">
        <v>4</v>
      </c>
      <c r="N109" s="2" t="s">
        <v>5</v>
      </c>
      <c r="O109" s="2" t="s">
        <v>6</v>
      </c>
      <c r="P109" s="17" t="s">
        <v>23</v>
      </c>
    </row>
    <row r="110" spans="2:16" ht="15.5" x14ac:dyDescent="0.35">
      <c r="B110" s="6" t="s">
        <v>8</v>
      </c>
      <c r="C110" s="6" t="s">
        <v>9</v>
      </c>
      <c r="D110" s="3" t="s">
        <v>10</v>
      </c>
      <c r="E110" s="4">
        <v>22</v>
      </c>
      <c r="F110" s="4">
        <v>15</v>
      </c>
      <c r="G110" s="5">
        <v>18</v>
      </c>
      <c r="H110" s="4">
        <f>E110+F110-G110</f>
        <v>19</v>
      </c>
      <c r="K110" s="9" t="s">
        <v>24</v>
      </c>
      <c r="L110" s="10" t="s">
        <v>10</v>
      </c>
      <c r="M110" s="11">
        <v>26</v>
      </c>
      <c r="N110" s="4">
        <v>20</v>
      </c>
      <c r="O110" s="5">
        <v>21</v>
      </c>
      <c r="P110" s="11">
        <f>M110+N110-O110</f>
        <v>25</v>
      </c>
    </row>
    <row r="111" spans="2:16" ht="15.5" x14ac:dyDescent="0.35">
      <c r="B111" s="6" t="s">
        <v>8</v>
      </c>
      <c r="C111" s="6" t="s">
        <v>11</v>
      </c>
      <c r="D111" s="3" t="s">
        <v>10</v>
      </c>
      <c r="E111" s="4">
        <v>30</v>
      </c>
      <c r="F111" s="4">
        <v>15</v>
      </c>
      <c r="G111" s="5">
        <v>22</v>
      </c>
      <c r="H111" s="4">
        <f t="shared" ref="H111:H121" si="14">E111+F111-G111</f>
        <v>23</v>
      </c>
      <c r="K111" s="12" t="s">
        <v>25</v>
      </c>
      <c r="L111" s="10" t="s">
        <v>10</v>
      </c>
      <c r="M111" s="11">
        <v>51</v>
      </c>
      <c r="N111" s="11">
        <v>0</v>
      </c>
      <c r="O111" s="13">
        <v>33</v>
      </c>
      <c r="P111" s="11">
        <f t="shared" ref="P111:P121" si="15">M111+N111-O111</f>
        <v>18</v>
      </c>
    </row>
    <row r="112" spans="2:16" ht="15.5" x14ac:dyDescent="0.35">
      <c r="B112" s="6" t="s">
        <v>8</v>
      </c>
      <c r="C112" s="6" t="s">
        <v>12</v>
      </c>
      <c r="D112" s="3" t="s">
        <v>10</v>
      </c>
      <c r="E112" s="4">
        <v>18</v>
      </c>
      <c r="F112" s="4">
        <v>15</v>
      </c>
      <c r="G112" s="5">
        <v>15</v>
      </c>
      <c r="H112" s="4">
        <f t="shared" si="14"/>
        <v>18</v>
      </c>
      <c r="K112" s="12" t="s">
        <v>26</v>
      </c>
      <c r="L112" s="10" t="s">
        <v>10</v>
      </c>
      <c r="M112" s="11">
        <v>15</v>
      </c>
      <c r="N112" s="11">
        <v>10</v>
      </c>
      <c r="O112" s="13">
        <v>11</v>
      </c>
      <c r="P112" s="11">
        <f t="shared" si="15"/>
        <v>14</v>
      </c>
    </row>
    <row r="113" spans="2:16" ht="15.5" x14ac:dyDescent="0.35">
      <c r="B113" s="6" t="s">
        <v>8</v>
      </c>
      <c r="C113" s="7" t="s">
        <v>13</v>
      </c>
      <c r="D113" s="3" t="s">
        <v>10</v>
      </c>
      <c r="E113" s="4">
        <v>26</v>
      </c>
      <c r="F113" s="4">
        <v>15</v>
      </c>
      <c r="G113" s="5">
        <v>25</v>
      </c>
      <c r="H113" s="4">
        <f t="shared" si="14"/>
        <v>16</v>
      </c>
      <c r="K113" s="12" t="s">
        <v>27</v>
      </c>
      <c r="L113" s="10" t="s">
        <v>10</v>
      </c>
      <c r="M113" s="11">
        <v>17</v>
      </c>
      <c r="N113" s="11">
        <v>20</v>
      </c>
      <c r="O113" s="13">
        <v>20</v>
      </c>
      <c r="P113" s="11">
        <f t="shared" si="15"/>
        <v>17</v>
      </c>
    </row>
    <row r="114" spans="2:16" ht="15.5" x14ac:dyDescent="0.35">
      <c r="B114" s="6" t="s">
        <v>8</v>
      </c>
      <c r="C114" s="7" t="s">
        <v>14</v>
      </c>
      <c r="D114" s="3" t="s">
        <v>10</v>
      </c>
      <c r="E114" s="4">
        <v>9</v>
      </c>
      <c r="F114" s="4">
        <v>15</v>
      </c>
      <c r="G114" s="5">
        <v>21</v>
      </c>
      <c r="H114" s="4">
        <f t="shared" si="14"/>
        <v>3</v>
      </c>
      <c r="K114" s="12" t="s">
        <v>28</v>
      </c>
      <c r="L114" s="10" t="s">
        <v>10</v>
      </c>
      <c r="M114" s="11">
        <v>31</v>
      </c>
      <c r="N114" s="11">
        <v>10</v>
      </c>
      <c r="O114" s="13">
        <v>15</v>
      </c>
      <c r="P114" s="11">
        <f t="shared" si="15"/>
        <v>26</v>
      </c>
    </row>
    <row r="115" spans="2:16" ht="15.5" x14ac:dyDescent="0.35">
      <c r="B115" s="8" t="s">
        <v>8</v>
      </c>
      <c r="C115" s="8" t="s">
        <v>15</v>
      </c>
      <c r="D115" s="3" t="s">
        <v>10</v>
      </c>
      <c r="E115" s="4">
        <v>23</v>
      </c>
      <c r="F115" s="4">
        <v>15</v>
      </c>
      <c r="G115" s="5">
        <v>10</v>
      </c>
      <c r="H115" s="4">
        <f t="shared" si="14"/>
        <v>28</v>
      </c>
      <c r="K115" s="12" t="s">
        <v>30</v>
      </c>
      <c r="L115" s="10" t="s">
        <v>10</v>
      </c>
      <c r="M115" s="11">
        <v>22</v>
      </c>
      <c r="N115" s="11">
        <v>20</v>
      </c>
      <c r="O115" s="13">
        <v>20</v>
      </c>
      <c r="P115" s="11">
        <f t="shared" si="15"/>
        <v>22</v>
      </c>
    </row>
    <row r="116" spans="2:16" ht="15.5" x14ac:dyDescent="0.35">
      <c r="B116" s="8" t="s">
        <v>8</v>
      </c>
      <c r="C116" s="8" t="s">
        <v>16</v>
      </c>
      <c r="D116" s="3" t="s">
        <v>10</v>
      </c>
      <c r="E116" s="4">
        <v>37</v>
      </c>
      <c r="F116" s="4">
        <v>15</v>
      </c>
      <c r="G116" s="5">
        <v>14</v>
      </c>
      <c r="H116" s="4">
        <f t="shared" si="14"/>
        <v>38</v>
      </c>
      <c r="K116" s="9" t="s">
        <v>31</v>
      </c>
      <c r="L116" s="14" t="s">
        <v>10</v>
      </c>
      <c r="M116" s="15">
        <v>19</v>
      </c>
      <c r="N116" s="11">
        <v>10</v>
      </c>
      <c r="O116" s="11">
        <v>11</v>
      </c>
      <c r="P116" s="11">
        <f t="shared" si="15"/>
        <v>18</v>
      </c>
    </row>
    <row r="117" spans="2:16" ht="15.5" x14ac:dyDescent="0.35">
      <c r="B117" s="8" t="s">
        <v>8</v>
      </c>
      <c r="C117" s="6" t="s">
        <v>17</v>
      </c>
      <c r="D117" s="3" t="s">
        <v>10</v>
      </c>
      <c r="E117" s="4">
        <v>15</v>
      </c>
      <c r="F117" s="4">
        <v>10</v>
      </c>
      <c r="G117" s="5">
        <v>10</v>
      </c>
      <c r="H117" s="4">
        <f t="shared" si="14"/>
        <v>15</v>
      </c>
      <c r="K117" s="16" t="s">
        <v>32</v>
      </c>
      <c r="L117" s="14" t="s">
        <v>10</v>
      </c>
      <c r="M117" s="15">
        <v>28</v>
      </c>
      <c r="N117" s="11">
        <v>10</v>
      </c>
      <c r="O117" s="11">
        <v>13</v>
      </c>
      <c r="P117" s="11">
        <f t="shared" si="15"/>
        <v>25</v>
      </c>
    </row>
    <row r="118" spans="2:16" ht="15.5" x14ac:dyDescent="0.35">
      <c r="B118" s="8" t="s">
        <v>8</v>
      </c>
      <c r="C118" s="6" t="s">
        <v>18</v>
      </c>
      <c r="D118" s="3" t="s">
        <v>10</v>
      </c>
      <c r="E118" s="4">
        <v>13</v>
      </c>
      <c r="F118" s="4">
        <v>5</v>
      </c>
      <c r="G118" s="5">
        <v>4</v>
      </c>
      <c r="H118" s="4">
        <f t="shared" si="14"/>
        <v>14</v>
      </c>
      <c r="K118" s="18" t="s">
        <v>33</v>
      </c>
      <c r="L118" s="10" t="s">
        <v>10</v>
      </c>
      <c r="M118" s="11">
        <v>30</v>
      </c>
      <c r="N118" s="4">
        <v>10</v>
      </c>
      <c r="O118" s="5">
        <v>20</v>
      </c>
      <c r="P118" s="11">
        <f t="shared" si="15"/>
        <v>20</v>
      </c>
    </row>
    <row r="119" spans="2:16" ht="15.5" x14ac:dyDescent="0.35">
      <c r="B119" s="8" t="s">
        <v>8</v>
      </c>
      <c r="C119" s="6" t="s">
        <v>19</v>
      </c>
      <c r="D119" s="3" t="s">
        <v>10</v>
      </c>
      <c r="E119" s="4">
        <v>19</v>
      </c>
      <c r="F119" s="4">
        <v>5</v>
      </c>
      <c r="G119" s="5">
        <v>3</v>
      </c>
      <c r="H119" s="4">
        <f t="shared" si="14"/>
        <v>21</v>
      </c>
      <c r="K119" s="18" t="s">
        <v>34</v>
      </c>
      <c r="L119" s="10" t="s">
        <v>10</v>
      </c>
      <c r="M119" s="11">
        <v>22</v>
      </c>
      <c r="N119" s="4">
        <v>10</v>
      </c>
      <c r="O119" s="5">
        <v>16</v>
      </c>
      <c r="P119" s="11">
        <f t="shared" si="15"/>
        <v>16</v>
      </c>
    </row>
    <row r="120" spans="2:16" ht="15.5" x14ac:dyDescent="0.35">
      <c r="B120" s="8" t="s">
        <v>8</v>
      </c>
      <c r="C120" s="6" t="s">
        <v>20</v>
      </c>
      <c r="D120" s="3" t="s">
        <v>10</v>
      </c>
      <c r="E120" s="4">
        <v>33</v>
      </c>
      <c r="F120" s="4">
        <v>0</v>
      </c>
      <c r="G120" s="5">
        <v>8</v>
      </c>
      <c r="H120" s="4">
        <f t="shared" si="14"/>
        <v>25</v>
      </c>
      <c r="K120" s="12" t="s">
        <v>29</v>
      </c>
      <c r="L120" s="10" t="s">
        <v>10</v>
      </c>
      <c r="M120" s="11">
        <v>48</v>
      </c>
      <c r="N120" s="11">
        <v>0</v>
      </c>
      <c r="O120" s="13">
        <v>23</v>
      </c>
      <c r="P120" s="11">
        <f t="shared" si="15"/>
        <v>25</v>
      </c>
    </row>
    <row r="121" spans="2:16" ht="15.5" x14ac:dyDescent="0.35">
      <c r="B121" s="8" t="s">
        <v>8</v>
      </c>
      <c r="C121" s="6" t="s">
        <v>21</v>
      </c>
      <c r="D121" s="3" t="s">
        <v>10</v>
      </c>
      <c r="E121" s="4">
        <v>16</v>
      </c>
      <c r="F121" s="4">
        <v>5</v>
      </c>
      <c r="G121" s="5">
        <v>8</v>
      </c>
      <c r="H121" s="4">
        <f t="shared" si="14"/>
        <v>13</v>
      </c>
      <c r="K121" s="9" t="s">
        <v>35</v>
      </c>
      <c r="L121" s="10" t="s">
        <v>10</v>
      </c>
      <c r="M121" s="11">
        <v>15</v>
      </c>
      <c r="N121" s="11">
        <v>20</v>
      </c>
      <c r="O121" s="13">
        <v>11</v>
      </c>
      <c r="P121" s="11">
        <f t="shared" si="15"/>
        <v>24</v>
      </c>
    </row>
    <row r="123" spans="2:16" ht="15.5" x14ac:dyDescent="0.35">
      <c r="B123" s="27" t="s">
        <v>50</v>
      </c>
    </row>
    <row r="124" spans="2:16" ht="42" x14ac:dyDescent="0.35">
      <c r="B124" s="1" t="s">
        <v>1</v>
      </c>
      <c r="C124" s="2" t="s">
        <v>2</v>
      </c>
      <c r="D124" s="1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K124" s="1" t="s">
        <v>22</v>
      </c>
      <c r="L124" s="1" t="s">
        <v>3</v>
      </c>
      <c r="M124" s="2" t="s">
        <v>4</v>
      </c>
      <c r="N124" s="2" t="s">
        <v>5</v>
      </c>
      <c r="O124" s="2" t="s">
        <v>6</v>
      </c>
      <c r="P124" s="17" t="s">
        <v>23</v>
      </c>
    </row>
    <row r="125" spans="2:16" ht="15.5" x14ac:dyDescent="0.35">
      <c r="B125" s="6" t="s">
        <v>8</v>
      </c>
      <c r="C125" s="6" t="s">
        <v>9</v>
      </c>
      <c r="D125" s="3" t="s">
        <v>10</v>
      </c>
      <c r="E125" s="4">
        <v>19</v>
      </c>
      <c r="F125" s="4">
        <v>10</v>
      </c>
      <c r="G125" s="5">
        <v>16</v>
      </c>
      <c r="H125" s="4">
        <f>E125+F125-G125</f>
        <v>13</v>
      </c>
      <c r="K125" s="9" t="s">
        <v>24</v>
      </c>
      <c r="L125" s="10" t="s">
        <v>10</v>
      </c>
      <c r="M125" s="11">
        <v>25</v>
      </c>
      <c r="N125" s="4">
        <v>10</v>
      </c>
      <c r="O125" s="5">
        <v>20</v>
      </c>
      <c r="P125" s="11">
        <f>M125+N125-O125</f>
        <v>15</v>
      </c>
    </row>
    <row r="126" spans="2:16" ht="15.5" x14ac:dyDescent="0.35">
      <c r="B126" s="6" t="s">
        <v>8</v>
      </c>
      <c r="C126" s="6" t="s">
        <v>11</v>
      </c>
      <c r="D126" s="3" t="s">
        <v>10</v>
      </c>
      <c r="E126" s="4">
        <v>23</v>
      </c>
      <c r="F126" s="4">
        <v>10</v>
      </c>
      <c r="G126" s="5">
        <v>10</v>
      </c>
      <c r="H126" s="4">
        <f t="shared" ref="H126:H136" si="16">E126+F126-G126</f>
        <v>23</v>
      </c>
      <c r="K126" s="12" t="s">
        <v>25</v>
      </c>
      <c r="L126" s="10" t="s">
        <v>10</v>
      </c>
      <c r="M126" s="11">
        <v>18</v>
      </c>
      <c r="N126" s="11">
        <v>10</v>
      </c>
      <c r="O126" s="13">
        <v>22</v>
      </c>
      <c r="P126" s="11">
        <f t="shared" ref="P126:P136" si="17">M126+N126-O126</f>
        <v>6</v>
      </c>
    </row>
    <row r="127" spans="2:16" ht="15.5" x14ac:dyDescent="0.35">
      <c r="B127" s="6" t="s">
        <v>8</v>
      </c>
      <c r="C127" s="6" t="s">
        <v>12</v>
      </c>
      <c r="D127" s="3" t="s">
        <v>10</v>
      </c>
      <c r="E127" s="4">
        <v>18</v>
      </c>
      <c r="F127" s="4">
        <v>10</v>
      </c>
      <c r="G127" s="5">
        <v>11</v>
      </c>
      <c r="H127" s="4">
        <f t="shared" si="16"/>
        <v>17</v>
      </c>
      <c r="K127" s="12" t="s">
        <v>26</v>
      </c>
      <c r="L127" s="10" t="s">
        <v>10</v>
      </c>
      <c r="M127" s="11">
        <v>14</v>
      </c>
      <c r="N127" s="11">
        <v>10</v>
      </c>
      <c r="O127" s="13">
        <v>21</v>
      </c>
      <c r="P127" s="11">
        <f t="shared" si="17"/>
        <v>3</v>
      </c>
    </row>
    <row r="128" spans="2:16" ht="15.5" x14ac:dyDescent="0.35">
      <c r="B128" s="6" t="s">
        <v>8</v>
      </c>
      <c r="C128" s="7" t="s">
        <v>13</v>
      </c>
      <c r="D128" s="3" t="s">
        <v>10</v>
      </c>
      <c r="E128" s="4">
        <v>16</v>
      </c>
      <c r="F128" s="4">
        <v>10</v>
      </c>
      <c r="G128" s="5">
        <v>15</v>
      </c>
      <c r="H128" s="4">
        <f t="shared" si="16"/>
        <v>11</v>
      </c>
      <c r="K128" s="12" t="s">
        <v>27</v>
      </c>
      <c r="L128" s="10" t="s">
        <v>10</v>
      </c>
      <c r="M128" s="11">
        <v>17</v>
      </c>
      <c r="N128" s="11">
        <v>10</v>
      </c>
      <c r="O128" s="13">
        <v>10</v>
      </c>
      <c r="P128" s="11">
        <f t="shared" si="17"/>
        <v>17</v>
      </c>
    </row>
    <row r="129" spans="2:16" ht="15.5" x14ac:dyDescent="0.35">
      <c r="B129" s="6" t="s">
        <v>8</v>
      </c>
      <c r="C129" s="7" t="s">
        <v>14</v>
      </c>
      <c r="D129" s="3" t="s">
        <v>10</v>
      </c>
      <c r="E129" s="4">
        <v>3</v>
      </c>
      <c r="F129" s="4">
        <v>20</v>
      </c>
      <c r="G129" s="5">
        <v>20</v>
      </c>
      <c r="H129" s="4">
        <f t="shared" si="16"/>
        <v>3</v>
      </c>
      <c r="K129" s="12" t="s">
        <v>28</v>
      </c>
      <c r="L129" s="10" t="s">
        <v>10</v>
      </c>
      <c r="M129" s="11">
        <v>26</v>
      </c>
      <c r="N129" s="11">
        <v>10</v>
      </c>
      <c r="O129" s="13">
        <v>11</v>
      </c>
      <c r="P129" s="11">
        <f t="shared" si="17"/>
        <v>25</v>
      </c>
    </row>
    <row r="130" spans="2:16" ht="15.5" x14ac:dyDescent="0.35">
      <c r="B130" s="8" t="s">
        <v>8</v>
      </c>
      <c r="C130" s="8" t="s">
        <v>15</v>
      </c>
      <c r="D130" s="3" t="s">
        <v>10</v>
      </c>
      <c r="E130" s="4">
        <v>28</v>
      </c>
      <c r="F130" s="4">
        <v>10</v>
      </c>
      <c r="G130" s="5">
        <v>18</v>
      </c>
      <c r="H130" s="4">
        <f t="shared" si="16"/>
        <v>20</v>
      </c>
      <c r="K130" s="12" t="s">
        <v>30</v>
      </c>
      <c r="L130" s="10" t="s">
        <v>10</v>
      </c>
      <c r="M130" s="11">
        <v>22</v>
      </c>
      <c r="N130" s="11">
        <v>20</v>
      </c>
      <c r="O130" s="13">
        <v>18</v>
      </c>
      <c r="P130" s="11">
        <f t="shared" si="17"/>
        <v>24</v>
      </c>
    </row>
    <row r="131" spans="2:16" ht="15.5" x14ac:dyDescent="0.35">
      <c r="B131" s="8" t="s">
        <v>8</v>
      </c>
      <c r="C131" s="8" t="s">
        <v>16</v>
      </c>
      <c r="D131" s="3" t="s">
        <v>10</v>
      </c>
      <c r="E131" s="4">
        <v>38</v>
      </c>
      <c r="F131" s="4">
        <v>10</v>
      </c>
      <c r="G131" s="5">
        <v>20</v>
      </c>
      <c r="H131" s="4">
        <f t="shared" si="16"/>
        <v>28</v>
      </c>
      <c r="K131" s="9" t="s">
        <v>31</v>
      </c>
      <c r="L131" s="14" t="s">
        <v>10</v>
      </c>
      <c r="M131" s="15">
        <v>18</v>
      </c>
      <c r="N131" s="11">
        <v>10</v>
      </c>
      <c r="O131" s="11">
        <v>14</v>
      </c>
      <c r="P131" s="11">
        <f t="shared" si="17"/>
        <v>14</v>
      </c>
    </row>
    <row r="132" spans="2:16" ht="15.5" x14ac:dyDescent="0.35">
      <c r="B132" s="8" t="s">
        <v>8</v>
      </c>
      <c r="C132" s="6" t="s">
        <v>17</v>
      </c>
      <c r="D132" s="3" t="s">
        <v>10</v>
      </c>
      <c r="E132" s="4">
        <v>15</v>
      </c>
      <c r="F132" s="4">
        <v>10</v>
      </c>
      <c r="G132" s="5">
        <v>15</v>
      </c>
      <c r="H132" s="4">
        <f t="shared" si="16"/>
        <v>10</v>
      </c>
      <c r="K132" s="16" t="s">
        <v>32</v>
      </c>
      <c r="L132" s="14" t="s">
        <v>10</v>
      </c>
      <c r="M132" s="15">
        <v>25</v>
      </c>
      <c r="N132" s="11">
        <v>10</v>
      </c>
      <c r="O132" s="11">
        <v>16</v>
      </c>
      <c r="P132" s="11">
        <f t="shared" si="17"/>
        <v>19</v>
      </c>
    </row>
    <row r="133" spans="2:16" ht="15.5" x14ac:dyDescent="0.35">
      <c r="B133" s="8" t="s">
        <v>8</v>
      </c>
      <c r="C133" s="6" t="s">
        <v>18</v>
      </c>
      <c r="D133" s="3" t="s">
        <v>10</v>
      </c>
      <c r="E133" s="4">
        <v>14</v>
      </c>
      <c r="F133" s="4">
        <v>0</v>
      </c>
      <c r="G133" s="5">
        <v>8</v>
      </c>
      <c r="H133" s="4">
        <f t="shared" si="16"/>
        <v>6</v>
      </c>
      <c r="K133" s="18" t="s">
        <v>33</v>
      </c>
      <c r="L133" s="10" t="s">
        <v>10</v>
      </c>
      <c r="M133" s="11">
        <v>20</v>
      </c>
      <c r="N133" s="4">
        <v>10</v>
      </c>
      <c r="O133" s="5">
        <v>23</v>
      </c>
      <c r="P133" s="11">
        <f t="shared" si="17"/>
        <v>7</v>
      </c>
    </row>
    <row r="134" spans="2:16" ht="15.5" x14ac:dyDescent="0.35">
      <c r="B134" s="8" t="s">
        <v>8</v>
      </c>
      <c r="C134" s="6" t="s">
        <v>19</v>
      </c>
      <c r="D134" s="3" t="s">
        <v>10</v>
      </c>
      <c r="E134" s="4">
        <v>21</v>
      </c>
      <c r="F134" s="4">
        <v>0</v>
      </c>
      <c r="G134" s="5">
        <v>7</v>
      </c>
      <c r="H134" s="4">
        <f t="shared" si="16"/>
        <v>14</v>
      </c>
      <c r="K134" s="18" t="s">
        <v>34</v>
      </c>
      <c r="L134" s="10" t="s">
        <v>10</v>
      </c>
      <c r="M134" s="11">
        <v>16</v>
      </c>
      <c r="N134" s="4">
        <v>10</v>
      </c>
      <c r="O134" s="5">
        <v>14</v>
      </c>
      <c r="P134" s="11">
        <f>M134+N134-O134</f>
        <v>12</v>
      </c>
    </row>
    <row r="135" spans="2:16" ht="15.5" x14ac:dyDescent="0.35">
      <c r="B135" s="8" t="s">
        <v>8</v>
      </c>
      <c r="C135" s="6" t="s">
        <v>20</v>
      </c>
      <c r="D135" s="3" t="s">
        <v>10</v>
      </c>
      <c r="E135" s="4">
        <v>25</v>
      </c>
      <c r="F135" s="4">
        <v>0</v>
      </c>
      <c r="G135" s="5">
        <v>4</v>
      </c>
      <c r="H135" s="4">
        <f t="shared" si="16"/>
        <v>21</v>
      </c>
      <c r="K135" s="12" t="s">
        <v>29</v>
      </c>
      <c r="L135" s="10" t="s">
        <v>10</v>
      </c>
      <c r="M135" s="11">
        <v>25</v>
      </c>
      <c r="N135" s="11">
        <v>10</v>
      </c>
      <c r="O135" s="13">
        <v>23</v>
      </c>
      <c r="P135" s="11">
        <f t="shared" si="17"/>
        <v>12</v>
      </c>
    </row>
    <row r="136" spans="2:16" ht="15.5" x14ac:dyDescent="0.35">
      <c r="B136" s="8" t="s">
        <v>8</v>
      </c>
      <c r="C136" s="6" t="s">
        <v>21</v>
      </c>
      <c r="D136" s="3" t="s">
        <v>10</v>
      </c>
      <c r="E136" s="4">
        <v>13</v>
      </c>
      <c r="F136" s="4">
        <v>10</v>
      </c>
      <c r="G136" s="5">
        <v>10</v>
      </c>
      <c r="H136" s="4">
        <f t="shared" si="16"/>
        <v>13</v>
      </c>
      <c r="K136" s="9" t="s">
        <v>35</v>
      </c>
      <c r="L136" s="10" t="s">
        <v>10</v>
      </c>
      <c r="M136" s="11">
        <v>24</v>
      </c>
      <c r="N136" s="11">
        <v>10</v>
      </c>
      <c r="O136" s="13">
        <v>28</v>
      </c>
      <c r="P136" s="11">
        <f t="shared" si="17"/>
        <v>6</v>
      </c>
    </row>
    <row r="138" spans="2:16" ht="15.5" x14ac:dyDescent="0.35">
      <c r="B138" s="27" t="s">
        <v>51</v>
      </c>
    </row>
    <row r="139" spans="2:16" ht="42" x14ac:dyDescent="0.35">
      <c r="B139" s="1" t="s">
        <v>1</v>
      </c>
      <c r="C139" s="2" t="s">
        <v>2</v>
      </c>
      <c r="D139" s="1" t="s">
        <v>3</v>
      </c>
      <c r="E139" s="2" t="s">
        <v>4</v>
      </c>
      <c r="F139" s="2" t="s">
        <v>5</v>
      </c>
      <c r="G139" s="2" t="s">
        <v>6</v>
      </c>
      <c r="H139" s="2" t="s">
        <v>7</v>
      </c>
      <c r="K139" s="1" t="s">
        <v>22</v>
      </c>
      <c r="L139" s="1" t="s">
        <v>3</v>
      </c>
      <c r="M139" s="2" t="s">
        <v>4</v>
      </c>
      <c r="N139" s="2" t="s">
        <v>5</v>
      </c>
      <c r="O139" s="2" t="s">
        <v>6</v>
      </c>
      <c r="P139" s="17" t="s">
        <v>23</v>
      </c>
    </row>
    <row r="140" spans="2:16" ht="15.5" x14ac:dyDescent="0.35">
      <c r="B140" s="6" t="s">
        <v>8</v>
      </c>
      <c r="C140" s="6" t="s">
        <v>9</v>
      </c>
      <c r="D140" s="3" t="s">
        <v>10</v>
      </c>
      <c r="E140" s="4">
        <v>13</v>
      </c>
      <c r="F140" s="4">
        <v>15</v>
      </c>
      <c r="G140" s="5">
        <v>20</v>
      </c>
      <c r="H140" s="4">
        <f>E140+F140-G140</f>
        <v>8</v>
      </c>
      <c r="K140" s="9" t="s">
        <v>24</v>
      </c>
      <c r="L140" s="10" t="s">
        <v>10</v>
      </c>
      <c r="M140" s="11">
        <v>15</v>
      </c>
      <c r="N140" s="4">
        <v>10</v>
      </c>
      <c r="O140" s="5">
        <v>16</v>
      </c>
      <c r="P140" s="11">
        <f>M140+N140-O140</f>
        <v>9</v>
      </c>
    </row>
    <row r="141" spans="2:16" ht="15.5" x14ac:dyDescent="0.35">
      <c r="B141" s="6" t="s">
        <v>8</v>
      </c>
      <c r="C141" s="6" t="s">
        <v>11</v>
      </c>
      <c r="D141" s="3" t="s">
        <v>10</v>
      </c>
      <c r="E141" s="4">
        <v>23</v>
      </c>
      <c r="F141" s="4">
        <v>15</v>
      </c>
      <c r="G141" s="5">
        <v>14</v>
      </c>
      <c r="H141" s="4">
        <f t="shared" ref="H141:H151" si="18">E141+F141-G141</f>
        <v>24</v>
      </c>
      <c r="K141" s="12" t="s">
        <v>25</v>
      </c>
      <c r="L141" s="10" t="s">
        <v>10</v>
      </c>
      <c r="M141" s="11">
        <v>6</v>
      </c>
      <c r="N141" s="11">
        <v>10</v>
      </c>
      <c r="O141" s="13">
        <v>16</v>
      </c>
      <c r="P141" s="11">
        <f t="shared" ref="P141:P151" si="19">M141+N141-O141</f>
        <v>0</v>
      </c>
    </row>
    <row r="142" spans="2:16" ht="15.5" x14ac:dyDescent="0.35">
      <c r="B142" s="6" t="s">
        <v>8</v>
      </c>
      <c r="C142" s="6" t="s">
        <v>12</v>
      </c>
      <c r="D142" s="3" t="s">
        <v>10</v>
      </c>
      <c r="E142" s="4">
        <v>17</v>
      </c>
      <c r="F142" s="4">
        <v>15</v>
      </c>
      <c r="G142" s="5">
        <v>17</v>
      </c>
      <c r="H142" s="4">
        <f t="shared" si="18"/>
        <v>15</v>
      </c>
      <c r="K142" s="12" t="s">
        <v>26</v>
      </c>
      <c r="L142" s="10" t="s">
        <v>10</v>
      </c>
      <c r="M142" s="11">
        <v>3</v>
      </c>
      <c r="N142" s="11">
        <v>10</v>
      </c>
      <c r="O142" s="13">
        <v>8</v>
      </c>
      <c r="P142" s="11">
        <f t="shared" si="19"/>
        <v>5</v>
      </c>
    </row>
    <row r="143" spans="2:16" ht="15.5" x14ac:dyDescent="0.35">
      <c r="B143" s="6" t="s">
        <v>8</v>
      </c>
      <c r="C143" s="7" t="s">
        <v>13</v>
      </c>
      <c r="D143" s="3" t="s">
        <v>10</v>
      </c>
      <c r="E143" s="4">
        <v>11</v>
      </c>
      <c r="F143" s="4">
        <v>15</v>
      </c>
      <c r="G143" s="5">
        <v>14</v>
      </c>
      <c r="H143" s="4">
        <f t="shared" si="18"/>
        <v>12</v>
      </c>
      <c r="K143" s="12" t="s">
        <v>27</v>
      </c>
      <c r="L143" s="10" t="s">
        <v>10</v>
      </c>
      <c r="M143" s="11">
        <v>17</v>
      </c>
      <c r="N143" s="11">
        <v>10</v>
      </c>
      <c r="O143" s="13">
        <v>23</v>
      </c>
      <c r="P143" s="11">
        <f t="shared" si="19"/>
        <v>4</v>
      </c>
    </row>
    <row r="144" spans="2:16" ht="15.5" x14ac:dyDescent="0.35">
      <c r="B144" s="6" t="s">
        <v>8</v>
      </c>
      <c r="C144" s="7" t="s">
        <v>14</v>
      </c>
      <c r="D144" s="3" t="s">
        <v>10</v>
      </c>
      <c r="E144" s="4">
        <v>3</v>
      </c>
      <c r="F144" s="4">
        <v>15</v>
      </c>
      <c r="G144" s="5">
        <v>13</v>
      </c>
      <c r="H144" s="4">
        <f t="shared" si="18"/>
        <v>5</v>
      </c>
      <c r="K144" s="12" t="s">
        <v>28</v>
      </c>
      <c r="L144" s="10" t="s">
        <v>10</v>
      </c>
      <c r="M144" s="11">
        <v>25</v>
      </c>
      <c r="N144" s="11">
        <v>10</v>
      </c>
      <c r="O144" s="13">
        <v>16</v>
      </c>
      <c r="P144" s="11">
        <f t="shared" si="19"/>
        <v>19</v>
      </c>
    </row>
    <row r="145" spans="2:16" ht="15.5" x14ac:dyDescent="0.35">
      <c r="B145" s="8" t="s">
        <v>8</v>
      </c>
      <c r="C145" s="8" t="s">
        <v>15</v>
      </c>
      <c r="D145" s="3" t="s">
        <v>10</v>
      </c>
      <c r="E145" s="4">
        <v>20</v>
      </c>
      <c r="F145" s="4">
        <v>10</v>
      </c>
      <c r="G145" s="5">
        <v>22</v>
      </c>
      <c r="H145" s="4">
        <f t="shared" si="18"/>
        <v>8</v>
      </c>
      <c r="K145" s="12" t="s">
        <v>30</v>
      </c>
      <c r="L145" s="10" t="s">
        <v>10</v>
      </c>
      <c r="M145" s="11">
        <v>24</v>
      </c>
      <c r="N145" s="11">
        <v>10</v>
      </c>
      <c r="O145" s="13">
        <v>14</v>
      </c>
      <c r="P145" s="11">
        <f t="shared" si="19"/>
        <v>20</v>
      </c>
    </row>
    <row r="146" spans="2:16" ht="15.5" x14ac:dyDescent="0.35">
      <c r="B146" s="8" t="s">
        <v>8</v>
      </c>
      <c r="C146" s="8" t="s">
        <v>16</v>
      </c>
      <c r="D146" s="3" t="s">
        <v>10</v>
      </c>
      <c r="E146" s="4">
        <v>28</v>
      </c>
      <c r="F146" s="4">
        <v>10</v>
      </c>
      <c r="G146" s="5">
        <v>28</v>
      </c>
      <c r="H146" s="4">
        <f t="shared" si="18"/>
        <v>10</v>
      </c>
      <c r="K146" s="9" t="s">
        <v>31</v>
      </c>
      <c r="L146" s="14" t="s">
        <v>10</v>
      </c>
      <c r="M146" s="15">
        <v>14</v>
      </c>
      <c r="N146" s="11">
        <v>10</v>
      </c>
      <c r="O146" s="11">
        <v>20</v>
      </c>
      <c r="P146" s="11">
        <f t="shared" si="19"/>
        <v>4</v>
      </c>
    </row>
    <row r="147" spans="2:16" ht="15.5" x14ac:dyDescent="0.35">
      <c r="B147" s="8" t="s">
        <v>8</v>
      </c>
      <c r="C147" s="6" t="s">
        <v>17</v>
      </c>
      <c r="D147" s="3" t="s">
        <v>10</v>
      </c>
      <c r="E147" s="4">
        <v>10</v>
      </c>
      <c r="F147" s="4">
        <v>10</v>
      </c>
      <c r="G147" s="5">
        <v>18</v>
      </c>
      <c r="H147" s="4">
        <f t="shared" si="18"/>
        <v>2</v>
      </c>
      <c r="K147" s="16" t="s">
        <v>32</v>
      </c>
      <c r="L147" s="14" t="s">
        <v>10</v>
      </c>
      <c r="M147" s="15">
        <v>19</v>
      </c>
      <c r="N147" s="11">
        <v>10</v>
      </c>
      <c r="O147" s="11">
        <v>7</v>
      </c>
      <c r="P147" s="11">
        <f t="shared" si="19"/>
        <v>22</v>
      </c>
    </row>
    <row r="148" spans="2:16" ht="15.5" x14ac:dyDescent="0.35">
      <c r="B148" s="8" t="s">
        <v>8</v>
      </c>
      <c r="C148" s="6" t="s">
        <v>18</v>
      </c>
      <c r="D148" s="3" t="s">
        <v>10</v>
      </c>
      <c r="E148" s="4">
        <v>6</v>
      </c>
      <c r="F148" s="4">
        <v>15</v>
      </c>
      <c r="G148" s="5">
        <v>6</v>
      </c>
      <c r="H148" s="4">
        <f t="shared" si="18"/>
        <v>15</v>
      </c>
      <c r="K148" s="18" t="s">
        <v>33</v>
      </c>
      <c r="L148" s="10" t="s">
        <v>10</v>
      </c>
      <c r="M148" s="11">
        <v>7</v>
      </c>
      <c r="N148" s="4">
        <v>10</v>
      </c>
      <c r="O148" s="5">
        <v>8</v>
      </c>
      <c r="P148" s="11">
        <f t="shared" si="19"/>
        <v>9</v>
      </c>
    </row>
    <row r="149" spans="2:16" ht="15.5" x14ac:dyDescent="0.35">
      <c r="B149" s="8" t="s">
        <v>8</v>
      </c>
      <c r="C149" s="6" t="s">
        <v>19</v>
      </c>
      <c r="D149" s="3" t="s">
        <v>10</v>
      </c>
      <c r="E149" s="4">
        <v>14</v>
      </c>
      <c r="F149" s="4">
        <v>8</v>
      </c>
      <c r="G149" s="5">
        <v>11</v>
      </c>
      <c r="H149" s="4">
        <f t="shared" si="18"/>
        <v>11</v>
      </c>
      <c r="K149" s="18" t="s">
        <v>34</v>
      </c>
      <c r="L149" s="10" t="s">
        <v>10</v>
      </c>
      <c r="M149" s="11">
        <v>12</v>
      </c>
      <c r="N149" s="4">
        <v>10</v>
      </c>
      <c r="O149" s="5">
        <v>5</v>
      </c>
      <c r="P149" s="11">
        <f t="shared" si="19"/>
        <v>17</v>
      </c>
    </row>
    <row r="150" spans="2:16" ht="15.5" x14ac:dyDescent="0.35">
      <c r="B150" s="8" t="s">
        <v>8</v>
      </c>
      <c r="C150" s="6" t="s">
        <v>20</v>
      </c>
      <c r="D150" s="3" t="s">
        <v>10</v>
      </c>
      <c r="E150" s="4">
        <v>21</v>
      </c>
      <c r="F150" s="4">
        <v>0</v>
      </c>
      <c r="G150" s="5">
        <v>8</v>
      </c>
      <c r="H150" s="4">
        <f t="shared" si="18"/>
        <v>13</v>
      </c>
      <c r="K150" s="12" t="s">
        <v>29</v>
      </c>
      <c r="L150" s="10" t="s">
        <v>10</v>
      </c>
      <c r="M150" s="11">
        <v>12</v>
      </c>
      <c r="N150" s="11">
        <v>10</v>
      </c>
      <c r="O150" s="13">
        <v>8</v>
      </c>
      <c r="P150" s="11">
        <f t="shared" si="19"/>
        <v>14</v>
      </c>
    </row>
    <row r="151" spans="2:16" ht="15.5" x14ac:dyDescent="0.35">
      <c r="B151" s="8" t="s">
        <v>8</v>
      </c>
      <c r="C151" s="6" t="s">
        <v>21</v>
      </c>
      <c r="D151" s="3" t="s">
        <v>10</v>
      </c>
      <c r="E151" s="4">
        <v>13</v>
      </c>
      <c r="F151" s="4">
        <v>5</v>
      </c>
      <c r="G151" s="5">
        <v>8</v>
      </c>
      <c r="H151" s="4">
        <f t="shared" si="18"/>
        <v>10</v>
      </c>
      <c r="K151" s="9" t="s">
        <v>35</v>
      </c>
      <c r="L151" s="10" t="s">
        <v>10</v>
      </c>
      <c r="M151" s="11">
        <v>6</v>
      </c>
      <c r="N151" s="11">
        <v>10</v>
      </c>
      <c r="O151" s="13">
        <v>5</v>
      </c>
      <c r="P151" s="11">
        <f t="shared" si="19"/>
        <v>11</v>
      </c>
    </row>
    <row r="153" spans="2:16" ht="15.5" x14ac:dyDescent="0.35">
      <c r="B153" s="27" t="s">
        <v>52</v>
      </c>
    </row>
    <row r="154" spans="2:16" ht="42" x14ac:dyDescent="0.35">
      <c r="B154" s="1" t="s">
        <v>1</v>
      </c>
      <c r="C154" s="2" t="s">
        <v>2</v>
      </c>
      <c r="D154" s="1" t="s">
        <v>3</v>
      </c>
      <c r="E154" s="2" t="s">
        <v>4</v>
      </c>
      <c r="F154" s="2" t="s">
        <v>5</v>
      </c>
      <c r="G154" s="2" t="s">
        <v>6</v>
      </c>
      <c r="H154" s="2" t="s">
        <v>7</v>
      </c>
      <c r="K154" s="1" t="s">
        <v>22</v>
      </c>
      <c r="L154" s="1" t="s">
        <v>3</v>
      </c>
      <c r="M154" s="2" t="s">
        <v>4</v>
      </c>
      <c r="N154" s="2" t="s">
        <v>5</v>
      </c>
      <c r="O154" s="2" t="s">
        <v>6</v>
      </c>
      <c r="P154" s="17" t="s">
        <v>23</v>
      </c>
    </row>
    <row r="155" spans="2:16" ht="15.5" x14ac:dyDescent="0.35">
      <c r="B155" s="6" t="s">
        <v>8</v>
      </c>
      <c r="C155" s="6" t="s">
        <v>9</v>
      </c>
      <c r="D155" s="3" t="s">
        <v>10</v>
      </c>
      <c r="E155" s="4">
        <v>13</v>
      </c>
      <c r="F155" s="4">
        <v>15</v>
      </c>
      <c r="G155" s="5">
        <v>20</v>
      </c>
      <c r="H155" s="4">
        <f>E155+F155-G155</f>
        <v>8</v>
      </c>
      <c r="K155" s="9" t="s">
        <v>24</v>
      </c>
      <c r="L155" s="10" t="s">
        <v>10</v>
      </c>
      <c r="M155" s="11">
        <v>9</v>
      </c>
      <c r="N155" s="4">
        <v>30</v>
      </c>
      <c r="O155" s="5">
        <v>18</v>
      </c>
      <c r="P155" s="11">
        <f>M155+N155-O155</f>
        <v>21</v>
      </c>
    </row>
    <row r="156" spans="2:16" ht="15.5" x14ac:dyDescent="0.35">
      <c r="B156" s="6" t="s">
        <v>8</v>
      </c>
      <c r="C156" s="6" t="s">
        <v>11</v>
      </c>
      <c r="D156" s="3" t="s">
        <v>10</v>
      </c>
      <c r="E156" s="4">
        <v>23</v>
      </c>
      <c r="F156" s="4">
        <v>15</v>
      </c>
      <c r="G156" s="5">
        <v>14</v>
      </c>
      <c r="H156" s="4">
        <f t="shared" ref="H156:H166" si="20">E156+F156-G156</f>
        <v>24</v>
      </c>
      <c r="K156" s="12" t="s">
        <v>25</v>
      </c>
      <c r="L156" s="10" t="s">
        <v>10</v>
      </c>
      <c r="M156" s="11">
        <v>0</v>
      </c>
      <c r="N156" s="11">
        <v>0</v>
      </c>
      <c r="O156" s="13">
        <v>0</v>
      </c>
      <c r="P156" s="11">
        <f t="shared" ref="P156:P166" si="21">M156+N156-O156</f>
        <v>0</v>
      </c>
    </row>
    <row r="157" spans="2:16" ht="15.5" x14ac:dyDescent="0.35">
      <c r="B157" s="6" t="s">
        <v>8</v>
      </c>
      <c r="C157" s="6" t="s">
        <v>12</v>
      </c>
      <c r="D157" s="3" t="s">
        <v>10</v>
      </c>
      <c r="E157" s="4">
        <v>17</v>
      </c>
      <c r="F157" s="4">
        <v>15</v>
      </c>
      <c r="G157" s="5">
        <v>17</v>
      </c>
      <c r="H157" s="4">
        <f t="shared" si="20"/>
        <v>15</v>
      </c>
      <c r="K157" s="12" t="s">
        <v>26</v>
      </c>
      <c r="L157" s="10" t="s">
        <v>10</v>
      </c>
      <c r="M157" s="11">
        <v>5</v>
      </c>
      <c r="N157" s="11">
        <v>0</v>
      </c>
      <c r="O157" s="13">
        <v>0</v>
      </c>
      <c r="P157" s="11">
        <f t="shared" si="21"/>
        <v>5</v>
      </c>
    </row>
    <row r="158" spans="2:16" ht="15.5" x14ac:dyDescent="0.35">
      <c r="B158" s="6" t="s">
        <v>8</v>
      </c>
      <c r="C158" s="7" t="s">
        <v>13</v>
      </c>
      <c r="D158" s="3" t="s">
        <v>10</v>
      </c>
      <c r="E158" s="4">
        <v>11</v>
      </c>
      <c r="F158" s="4">
        <v>15</v>
      </c>
      <c r="G158" s="5">
        <v>14</v>
      </c>
      <c r="H158" s="4">
        <f t="shared" si="20"/>
        <v>12</v>
      </c>
      <c r="K158" s="12" t="s">
        <v>27</v>
      </c>
      <c r="L158" s="10" t="s">
        <v>10</v>
      </c>
      <c r="M158" s="11">
        <v>4</v>
      </c>
      <c r="N158" s="11">
        <v>10</v>
      </c>
      <c r="O158" s="13">
        <v>12</v>
      </c>
      <c r="P158" s="11">
        <f t="shared" si="21"/>
        <v>2</v>
      </c>
    </row>
    <row r="159" spans="2:16" ht="15.5" x14ac:dyDescent="0.35">
      <c r="B159" s="6" t="s">
        <v>8</v>
      </c>
      <c r="C159" s="7" t="s">
        <v>14</v>
      </c>
      <c r="D159" s="3" t="s">
        <v>10</v>
      </c>
      <c r="E159" s="4">
        <v>3</v>
      </c>
      <c r="F159" s="4">
        <v>15</v>
      </c>
      <c r="G159" s="5">
        <v>13</v>
      </c>
      <c r="H159" s="4">
        <f t="shared" si="20"/>
        <v>5</v>
      </c>
      <c r="K159" s="12" t="s">
        <v>28</v>
      </c>
      <c r="L159" s="10" t="s">
        <v>10</v>
      </c>
      <c r="M159" s="11">
        <v>19</v>
      </c>
      <c r="N159" s="11">
        <v>20</v>
      </c>
      <c r="O159" s="13">
        <v>11</v>
      </c>
      <c r="P159" s="11">
        <f t="shared" si="21"/>
        <v>28</v>
      </c>
    </row>
    <row r="160" spans="2:16" ht="15.5" x14ac:dyDescent="0.35">
      <c r="B160" s="8" t="s">
        <v>8</v>
      </c>
      <c r="C160" s="8" t="s">
        <v>15</v>
      </c>
      <c r="D160" s="3" t="s">
        <v>10</v>
      </c>
      <c r="E160" s="4">
        <v>20</v>
      </c>
      <c r="F160" s="4">
        <v>10</v>
      </c>
      <c r="G160" s="5">
        <v>22</v>
      </c>
      <c r="H160" s="4">
        <f t="shared" si="20"/>
        <v>8</v>
      </c>
      <c r="K160" s="12" t="s">
        <v>30</v>
      </c>
      <c r="L160" s="10" t="s">
        <v>10</v>
      </c>
      <c r="M160" s="11">
        <v>20</v>
      </c>
      <c r="N160" s="11">
        <v>0</v>
      </c>
      <c r="O160" s="13">
        <v>14</v>
      </c>
      <c r="P160" s="11">
        <f t="shared" si="21"/>
        <v>6</v>
      </c>
    </row>
    <row r="161" spans="2:16" ht="15.5" x14ac:dyDescent="0.35">
      <c r="B161" s="8" t="s">
        <v>8</v>
      </c>
      <c r="C161" s="8" t="s">
        <v>16</v>
      </c>
      <c r="D161" s="3" t="s">
        <v>10</v>
      </c>
      <c r="E161" s="4">
        <v>28</v>
      </c>
      <c r="F161" s="4">
        <v>10</v>
      </c>
      <c r="G161" s="5">
        <v>28</v>
      </c>
      <c r="H161" s="4">
        <f t="shared" si="20"/>
        <v>10</v>
      </c>
      <c r="K161" s="9" t="s">
        <v>31</v>
      </c>
      <c r="L161" s="14" t="s">
        <v>10</v>
      </c>
      <c r="M161" s="15">
        <v>4</v>
      </c>
      <c r="N161" s="11">
        <v>30</v>
      </c>
      <c r="O161" s="11">
        <v>15</v>
      </c>
      <c r="P161" s="11">
        <f t="shared" si="21"/>
        <v>19</v>
      </c>
    </row>
    <row r="162" spans="2:16" ht="15.5" x14ac:dyDescent="0.35">
      <c r="B162" s="8" t="s">
        <v>8</v>
      </c>
      <c r="C162" s="6" t="s">
        <v>17</v>
      </c>
      <c r="D162" s="3" t="s">
        <v>10</v>
      </c>
      <c r="E162" s="4">
        <v>10</v>
      </c>
      <c r="F162" s="4">
        <v>10</v>
      </c>
      <c r="G162" s="5">
        <v>18</v>
      </c>
      <c r="H162" s="4">
        <f t="shared" si="20"/>
        <v>2</v>
      </c>
      <c r="K162" s="16" t="s">
        <v>32</v>
      </c>
      <c r="L162" s="14" t="s">
        <v>10</v>
      </c>
      <c r="M162" s="15">
        <v>22</v>
      </c>
      <c r="N162" s="11">
        <v>10</v>
      </c>
      <c r="O162" s="11">
        <v>13</v>
      </c>
      <c r="P162" s="11">
        <f t="shared" si="21"/>
        <v>19</v>
      </c>
    </row>
    <row r="163" spans="2:16" ht="15.5" x14ac:dyDescent="0.35">
      <c r="B163" s="8" t="s">
        <v>8</v>
      </c>
      <c r="C163" s="6" t="s">
        <v>18</v>
      </c>
      <c r="D163" s="3" t="s">
        <v>10</v>
      </c>
      <c r="E163" s="4">
        <v>6</v>
      </c>
      <c r="F163" s="4">
        <v>15</v>
      </c>
      <c r="G163" s="5">
        <v>6</v>
      </c>
      <c r="H163" s="4">
        <f t="shared" si="20"/>
        <v>15</v>
      </c>
      <c r="K163" s="18" t="s">
        <v>33</v>
      </c>
      <c r="L163" s="10" t="s">
        <v>10</v>
      </c>
      <c r="M163" s="11">
        <v>9</v>
      </c>
      <c r="N163" s="4">
        <v>20</v>
      </c>
      <c r="O163" s="5">
        <v>10</v>
      </c>
      <c r="P163" s="11">
        <f t="shared" si="21"/>
        <v>19</v>
      </c>
    </row>
    <row r="164" spans="2:16" ht="15.5" x14ac:dyDescent="0.35">
      <c r="B164" s="8" t="s">
        <v>8</v>
      </c>
      <c r="C164" s="6" t="s">
        <v>19</v>
      </c>
      <c r="D164" s="3" t="s">
        <v>10</v>
      </c>
      <c r="E164" s="4">
        <v>14</v>
      </c>
      <c r="F164" s="4">
        <v>8</v>
      </c>
      <c r="G164" s="5">
        <v>11</v>
      </c>
      <c r="H164" s="4">
        <f t="shared" si="20"/>
        <v>11</v>
      </c>
      <c r="K164" s="18" t="s">
        <v>34</v>
      </c>
      <c r="L164" s="10" t="s">
        <v>10</v>
      </c>
      <c r="M164" s="11">
        <v>17</v>
      </c>
      <c r="N164" s="4">
        <v>10</v>
      </c>
      <c r="O164" s="5">
        <v>6</v>
      </c>
      <c r="P164" s="11">
        <f t="shared" si="21"/>
        <v>21</v>
      </c>
    </row>
    <row r="165" spans="2:16" ht="15.5" x14ac:dyDescent="0.35">
      <c r="B165" s="8" t="s">
        <v>8</v>
      </c>
      <c r="C165" s="6" t="s">
        <v>20</v>
      </c>
      <c r="D165" s="3" t="s">
        <v>10</v>
      </c>
      <c r="E165" s="4">
        <v>21</v>
      </c>
      <c r="F165" s="4">
        <v>0</v>
      </c>
      <c r="G165" s="5">
        <v>8</v>
      </c>
      <c r="H165" s="4">
        <f t="shared" si="20"/>
        <v>13</v>
      </c>
      <c r="K165" s="12" t="s">
        <v>29</v>
      </c>
      <c r="L165" s="10" t="s">
        <v>10</v>
      </c>
      <c r="M165" s="11">
        <v>14</v>
      </c>
      <c r="N165" s="11">
        <v>10</v>
      </c>
      <c r="O165" s="13">
        <v>20</v>
      </c>
      <c r="P165" s="11">
        <f t="shared" si="21"/>
        <v>4</v>
      </c>
    </row>
    <row r="166" spans="2:16" ht="15.5" x14ac:dyDescent="0.35">
      <c r="B166" s="8" t="s">
        <v>8</v>
      </c>
      <c r="C166" s="6" t="s">
        <v>21</v>
      </c>
      <c r="D166" s="3" t="s">
        <v>10</v>
      </c>
      <c r="E166" s="4">
        <v>13</v>
      </c>
      <c r="F166" s="4">
        <v>5</v>
      </c>
      <c r="G166" s="5">
        <v>8</v>
      </c>
      <c r="H166" s="4">
        <f t="shared" si="20"/>
        <v>10</v>
      </c>
      <c r="K166" s="9" t="s">
        <v>35</v>
      </c>
      <c r="L166" s="10" t="s">
        <v>10</v>
      </c>
      <c r="M166" s="11">
        <v>11</v>
      </c>
      <c r="N166" s="11">
        <v>10</v>
      </c>
      <c r="O166" s="13">
        <v>0</v>
      </c>
      <c r="P166" s="11">
        <f t="shared" si="21"/>
        <v>21</v>
      </c>
    </row>
    <row r="168" spans="2:16" ht="15.5" x14ac:dyDescent="0.35">
      <c r="B168" s="27" t="s">
        <v>53</v>
      </c>
    </row>
    <row r="169" spans="2:16" ht="42" x14ac:dyDescent="0.35">
      <c r="B169" s="1" t="s">
        <v>1</v>
      </c>
      <c r="C169" s="2" t="s">
        <v>2</v>
      </c>
      <c r="D169" s="1" t="s">
        <v>3</v>
      </c>
      <c r="E169" s="2" t="s">
        <v>4</v>
      </c>
      <c r="F169" s="2" t="s">
        <v>5</v>
      </c>
      <c r="G169" s="2" t="s">
        <v>6</v>
      </c>
      <c r="H169" s="2" t="s">
        <v>7</v>
      </c>
      <c r="K169" s="1" t="s">
        <v>22</v>
      </c>
      <c r="L169" s="1" t="s">
        <v>3</v>
      </c>
      <c r="M169" s="2" t="s">
        <v>4</v>
      </c>
      <c r="N169" s="2" t="s">
        <v>5</v>
      </c>
      <c r="O169" s="2" t="s">
        <v>6</v>
      </c>
      <c r="P169" s="17" t="s">
        <v>23</v>
      </c>
    </row>
    <row r="170" spans="2:16" ht="15.5" x14ac:dyDescent="0.35">
      <c r="B170" s="6" t="s">
        <v>8</v>
      </c>
      <c r="C170" s="6" t="s">
        <v>9</v>
      </c>
      <c r="D170" s="3" t="s">
        <v>10</v>
      </c>
      <c r="E170" s="4">
        <v>8</v>
      </c>
      <c r="F170" s="4">
        <v>10</v>
      </c>
      <c r="G170" s="5">
        <v>18</v>
      </c>
      <c r="H170" s="4">
        <f>E170+F170-G170</f>
        <v>0</v>
      </c>
      <c r="K170" s="9" t="s">
        <v>24</v>
      </c>
      <c r="L170" s="10" t="s">
        <v>10</v>
      </c>
      <c r="M170" s="11">
        <v>21</v>
      </c>
      <c r="N170" s="4">
        <v>10</v>
      </c>
      <c r="O170" s="5">
        <v>17</v>
      </c>
      <c r="P170" s="11">
        <f>M170+N170-O170</f>
        <v>14</v>
      </c>
    </row>
    <row r="171" spans="2:16" ht="15.5" x14ac:dyDescent="0.35">
      <c r="B171" s="6" t="s">
        <v>8</v>
      </c>
      <c r="C171" s="6" t="s">
        <v>11</v>
      </c>
      <c r="D171" s="3" t="s">
        <v>10</v>
      </c>
      <c r="E171" s="4">
        <v>24</v>
      </c>
      <c r="F171" s="4">
        <v>10</v>
      </c>
      <c r="G171" s="5">
        <v>13</v>
      </c>
      <c r="H171" s="4">
        <f t="shared" ref="H171:H181" si="22">E171+F171-G171</f>
        <v>21</v>
      </c>
      <c r="K171" s="12" t="s">
        <v>25</v>
      </c>
      <c r="L171" s="10" t="s">
        <v>10</v>
      </c>
      <c r="M171" s="11">
        <v>0</v>
      </c>
      <c r="N171" s="11">
        <v>30</v>
      </c>
      <c r="O171" s="13">
        <v>28</v>
      </c>
      <c r="P171" s="11">
        <f t="shared" ref="P171:P181" si="23">M171+N171-O171</f>
        <v>2</v>
      </c>
    </row>
    <row r="172" spans="2:16" ht="15.5" x14ac:dyDescent="0.35">
      <c r="B172" s="6" t="s">
        <v>8</v>
      </c>
      <c r="C172" s="6" t="s">
        <v>12</v>
      </c>
      <c r="D172" s="3" t="s">
        <v>10</v>
      </c>
      <c r="E172" s="4">
        <v>15</v>
      </c>
      <c r="F172" s="4">
        <v>10</v>
      </c>
      <c r="G172" s="5">
        <v>22</v>
      </c>
      <c r="H172" s="4">
        <f t="shared" si="22"/>
        <v>3</v>
      </c>
      <c r="K172" s="12" t="s">
        <v>26</v>
      </c>
      <c r="L172" s="10" t="s">
        <v>10</v>
      </c>
      <c r="M172" s="11">
        <v>5</v>
      </c>
      <c r="N172" s="11">
        <v>30</v>
      </c>
      <c r="O172" s="13">
        <v>23</v>
      </c>
      <c r="P172" s="11">
        <f t="shared" si="23"/>
        <v>12</v>
      </c>
    </row>
    <row r="173" spans="2:16" ht="15.5" x14ac:dyDescent="0.35">
      <c r="B173" s="6" t="s">
        <v>8</v>
      </c>
      <c r="C173" s="7" t="s">
        <v>13</v>
      </c>
      <c r="D173" s="3" t="s">
        <v>10</v>
      </c>
      <c r="E173" s="4">
        <v>12</v>
      </c>
      <c r="F173" s="4">
        <v>10</v>
      </c>
      <c r="G173" s="5">
        <v>8</v>
      </c>
      <c r="H173" s="4">
        <f t="shared" si="22"/>
        <v>14</v>
      </c>
      <c r="K173" s="12" t="s">
        <v>27</v>
      </c>
      <c r="L173" s="10" t="s">
        <v>10</v>
      </c>
      <c r="M173" s="11">
        <v>2</v>
      </c>
      <c r="N173" s="11">
        <v>30</v>
      </c>
      <c r="O173" s="13">
        <v>15</v>
      </c>
      <c r="P173" s="11">
        <f t="shared" si="23"/>
        <v>17</v>
      </c>
    </row>
    <row r="174" spans="2:16" ht="15.5" x14ac:dyDescent="0.35">
      <c r="B174" s="6" t="s">
        <v>8</v>
      </c>
      <c r="C174" s="7" t="s">
        <v>14</v>
      </c>
      <c r="D174" s="3" t="s">
        <v>10</v>
      </c>
      <c r="E174" s="4">
        <v>5</v>
      </c>
      <c r="F174" s="4">
        <v>10</v>
      </c>
      <c r="G174" s="5">
        <v>10</v>
      </c>
      <c r="H174" s="4">
        <f t="shared" si="22"/>
        <v>5</v>
      </c>
      <c r="K174" s="12" t="s">
        <v>28</v>
      </c>
      <c r="L174" s="10" t="s">
        <v>10</v>
      </c>
      <c r="M174" s="11">
        <v>28</v>
      </c>
      <c r="N174" s="11">
        <v>0</v>
      </c>
      <c r="O174" s="13">
        <v>21</v>
      </c>
      <c r="P174" s="11">
        <f t="shared" si="23"/>
        <v>7</v>
      </c>
    </row>
    <row r="175" spans="2:16" ht="15.5" x14ac:dyDescent="0.35">
      <c r="B175" s="8" t="s">
        <v>8</v>
      </c>
      <c r="C175" s="8" t="s">
        <v>15</v>
      </c>
      <c r="D175" s="3" t="s">
        <v>10</v>
      </c>
      <c r="E175" s="4">
        <v>8</v>
      </c>
      <c r="F175" s="4">
        <v>10</v>
      </c>
      <c r="G175" s="5">
        <v>15</v>
      </c>
      <c r="H175" s="4">
        <f t="shared" si="22"/>
        <v>3</v>
      </c>
      <c r="K175" s="12" t="s">
        <v>30</v>
      </c>
      <c r="L175" s="10" t="s">
        <v>10</v>
      </c>
      <c r="M175" s="11">
        <v>6</v>
      </c>
      <c r="N175" s="11">
        <v>30</v>
      </c>
      <c r="O175" s="13">
        <v>20</v>
      </c>
      <c r="P175" s="11">
        <f t="shared" si="23"/>
        <v>16</v>
      </c>
    </row>
    <row r="176" spans="2:16" ht="15.5" x14ac:dyDescent="0.35">
      <c r="B176" s="8" t="s">
        <v>8</v>
      </c>
      <c r="C176" s="8" t="s">
        <v>16</v>
      </c>
      <c r="D176" s="3" t="s">
        <v>10</v>
      </c>
      <c r="E176" s="4">
        <v>10</v>
      </c>
      <c r="F176" s="4">
        <v>10</v>
      </c>
      <c r="G176" s="5">
        <v>12</v>
      </c>
      <c r="H176" s="4">
        <f t="shared" si="22"/>
        <v>8</v>
      </c>
      <c r="K176" s="9" t="s">
        <v>31</v>
      </c>
      <c r="L176" s="14" t="s">
        <v>10</v>
      </c>
      <c r="M176" s="15">
        <v>19</v>
      </c>
      <c r="N176" s="11">
        <v>10</v>
      </c>
      <c r="O176" s="11">
        <v>11</v>
      </c>
      <c r="P176" s="11">
        <f t="shared" si="23"/>
        <v>18</v>
      </c>
    </row>
    <row r="177" spans="2:16" ht="15.5" x14ac:dyDescent="0.35">
      <c r="B177" s="8" t="s">
        <v>8</v>
      </c>
      <c r="C177" s="6" t="s">
        <v>17</v>
      </c>
      <c r="D177" s="3" t="s">
        <v>10</v>
      </c>
      <c r="E177" s="4">
        <v>2</v>
      </c>
      <c r="F177" s="4">
        <v>10</v>
      </c>
      <c r="G177" s="5">
        <v>12</v>
      </c>
      <c r="H177" s="4">
        <f t="shared" si="22"/>
        <v>0</v>
      </c>
      <c r="K177" s="16" t="s">
        <v>32</v>
      </c>
      <c r="L177" s="14" t="s">
        <v>10</v>
      </c>
      <c r="M177" s="15">
        <v>19</v>
      </c>
      <c r="N177" s="11">
        <v>10</v>
      </c>
      <c r="O177" s="11">
        <v>12</v>
      </c>
      <c r="P177" s="11">
        <f t="shared" si="23"/>
        <v>17</v>
      </c>
    </row>
    <row r="178" spans="2:16" ht="15.5" x14ac:dyDescent="0.35">
      <c r="B178" s="8" t="s">
        <v>8</v>
      </c>
      <c r="C178" s="6" t="s">
        <v>18</v>
      </c>
      <c r="D178" s="3" t="s">
        <v>10</v>
      </c>
      <c r="E178" s="4">
        <v>15</v>
      </c>
      <c r="F178" s="4">
        <v>0</v>
      </c>
      <c r="G178" s="5">
        <v>8</v>
      </c>
      <c r="H178" s="4">
        <f t="shared" si="22"/>
        <v>7</v>
      </c>
      <c r="K178" s="18" t="s">
        <v>33</v>
      </c>
      <c r="L178" s="10" t="s">
        <v>10</v>
      </c>
      <c r="M178" s="11">
        <v>19</v>
      </c>
      <c r="N178" s="4">
        <v>20</v>
      </c>
      <c r="O178" s="5">
        <v>26</v>
      </c>
      <c r="P178" s="11">
        <f t="shared" si="23"/>
        <v>13</v>
      </c>
    </row>
    <row r="179" spans="2:16" ht="15.5" x14ac:dyDescent="0.35">
      <c r="B179" s="8" t="s">
        <v>8</v>
      </c>
      <c r="C179" s="6" t="s">
        <v>19</v>
      </c>
      <c r="D179" s="3" t="s">
        <v>10</v>
      </c>
      <c r="E179" s="4">
        <v>11</v>
      </c>
      <c r="F179" s="4">
        <v>0</v>
      </c>
      <c r="G179" s="5">
        <v>4</v>
      </c>
      <c r="H179" s="4">
        <f t="shared" si="22"/>
        <v>7</v>
      </c>
      <c r="K179" s="18" t="s">
        <v>34</v>
      </c>
      <c r="L179" s="10" t="s">
        <v>10</v>
      </c>
      <c r="M179" s="11">
        <v>21</v>
      </c>
      <c r="N179" s="4">
        <v>10</v>
      </c>
      <c r="O179" s="5">
        <v>8</v>
      </c>
      <c r="P179" s="11">
        <f t="shared" si="23"/>
        <v>23</v>
      </c>
    </row>
    <row r="180" spans="2:16" ht="15.5" x14ac:dyDescent="0.35">
      <c r="B180" s="8" t="s">
        <v>8</v>
      </c>
      <c r="C180" s="6" t="s">
        <v>20</v>
      </c>
      <c r="D180" s="3" t="s">
        <v>10</v>
      </c>
      <c r="E180" s="4">
        <v>13</v>
      </c>
      <c r="F180" s="4">
        <v>0</v>
      </c>
      <c r="G180" s="5">
        <v>6</v>
      </c>
      <c r="H180" s="4">
        <f t="shared" si="22"/>
        <v>7</v>
      </c>
      <c r="K180" s="12" t="s">
        <v>29</v>
      </c>
      <c r="L180" s="10" t="s">
        <v>10</v>
      </c>
      <c r="M180" s="11">
        <v>4</v>
      </c>
      <c r="N180" s="11">
        <v>30</v>
      </c>
      <c r="O180" s="13">
        <v>27</v>
      </c>
      <c r="P180" s="11">
        <f t="shared" si="23"/>
        <v>7</v>
      </c>
    </row>
    <row r="181" spans="2:16" ht="15.5" x14ac:dyDescent="0.35">
      <c r="B181" s="8" t="s">
        <v>8</v>
      </c>
      <c r="C181" s="6" t="s">
        <v>21</v>
      </c>
      <c r="D181" s="3" t="s">
        <v>10</v>
      </c>
      <c r="E181" s="4">
        <v>10</v>
      </c>
      <c r="F181" s="4">
        <v>0</v>
      </c>
      <c r="G181" s="5">
        <v>6</v>
      </c>
      <c r="H181" s="4">
        <f t="shared" si="22"/>
        <v>4</v>
      </c>
      <c r="K181" s="9" t="s">
        <v>35</v>
      </c>
      <c r="L181" s="10" t="s">
        <v>10</v>
      </c>
      <c r="M181" s="11">
        <v>21</v>
      </c>
      <c r="N181" s="11">
        <v>10</v>
      </c>
      <c r="O181" s="13">
        <v>30</v>
      </c>
      <c r="P181" s="11">
        <f t="shared" si="23"/>
        <v>1</v>
      </c>
    </row>
    <row r="184" spans="2:16" ht="15.5" x14ac:dyDescent="0.35">
      <c r="B184" s="26" t="s">
        <v>41</v>
      </c>
    </row>
    <row r="185" spans="2:16" x14ac:dyDescent="0.35">
      <c r="B185" s="1" t="s">
        <v>1</v>
      </c>
      <c r="C185" s="2" t="s">
        <v>2</v>
      </c>
      <c r="D185" s="22" t="s">
        <v>38</v>
      </c>
      <c r="E185" s="25" t="s">
        <v>39</v>
      </c>
      <c r="F185" s="25" t="s">
        <v>40</v>
      </c>
      <c r="H185" s="25" t="s">
        <v>70</v>
      </c>
      <c r="K185" s="5" t="s">
        <v>22</v>
      </c>
      <c r="L185" s="22" t="s">
        <v>38</v>
      </c>
      <c r="M185" s="25" t="s">
        <v>39</v>
      </c>
      <c r="N185" s="25" t="s">
        <v>40</v>
      </c>
    </row>
    <row r="186" spans="2:16" ht="15.5" x14ac:dyDescent="0.35">
      <c r="B186" s="6" t="s">
        <v>8</v>
      </c>
      <c r="C186" s="6" t="s">
        <v>9</v>
      </c>
      <c r="D186" s="23">
        <f t="shared" ref="D186:D191" si="24">AVERAGE(G5,G20,G35,G50,G65,G80,G95,G110,G125,G140,G155,G170)</f>
        <v>19.416666666666668</v>
      </c>
      <c r="E186" s="23">
        <f t="shared" ref="E186:E191" si="25">_xlfn.STDEV.S(G5,G20,G35,G50,G65,G80,G95,G110,G125,G140,G155,G170)</f>
        <v>9.1100177959444331</v>
      </c>
      <c r="F186" s="23">
        <f>H186*SQRT(2*(E186^2))</f>
        <v>21.257792688800031</v>
      </c>
      <c r="H186" s="30">
        <v>1.65</v>
      </c>
      <c r="K186" s="9" t="s">
        <v>24</v>
      </c>
      <c r="L186" s="24">
        <f>AVERAGE(O5,O20,O35,O50,O65,O80,O95,O110,O125,O140,O155,O170)</f>
        <v>16.916666666666668</v>
      </c>
      <c r="M186" s="24">
        <f>_xlfn.STDEV.S(O5,O20,O35,O50,O65,O80,O95,O110,O125,O140,O155,O170)</f>
        <v>13.145744789117353</v>
      </c>
      <c r="N186" s="23">
        <f>M186*SQRT(2*(H186^2))</f>
        <v>30.674969437637582</v>
      </c>
    </row>
    <row r="187" spans="2:16" ht="15.5" x14ac:dyDescent="0.35">
      <c r="B187" s="6" t="s">
        <v>8</v>
      </c>
      <c r="C187" s="6" t="s">
        <v>11</v>
      </c>
      <c r="D187" s="23">
        <f t="shared" si="24"/>
        <v>13.666666666666666</v>
      </c>
      <c r="E187" s="23">
        <f t="shared" si="25"/>
        <v>4.849242365066063</v>
      </c>
      <c r="F187" s="23">
        <f t="shared" ref="F187:F197" si="26">H187*SQRT(2*(E187^2))</f>
        <v>11.315476127852504</v>
      </c>
      <c r="H187" s="30">
        <v>1.65</v>
      </c>
      <c r="K187" s="12" t="s">
        <v>25</v>
      </c>
      <c r="L187" s="24">
        <f>AVERAGE(O6,O21,O36,O51,O66,O81,O96,O111,O126,O141,O156,O171)</f>
        <v>13.333333333333334</v>
      </c>
      <c r="M187" s="24">
        <f>_xlfn.STDEV.S(O6,O21,O36,O51,O66,O81,O96,O111,O126,O141,O156,O171)</f>
        <v>12.368091888795821</v>
      </c>
      <c r="N187" s="23">
        <f t="shared" ref="N187:N197" si="27">M187*SQRT(2*(H187^2))</f>
        <v>28.860353428189335</v>
      </c>
    </row>
    <row r="188" spans="2:16" ht="15.5" x14ac:dyDescent="0.35">
      <c r="B188" s="6" t="s">
        <v>8</v>
      </c>
      <c r="C188" s="6" t="s">
        <v>12</v>
      </c>
      <c r="D188" s="23">
        <f t="shared" si="24"/>
        <v>21.25</v>
      </c>
      <c r="E188" s="23">
        <f t="shared" si="25"/>
        <v>12.519984025548915</v>
      </c>
      <c r="F188" s="23">
        <f t="shared" si="26"/>
        <v>29.214786495882525</v>
      </c>
      <c r="H188" s="30">
        <v>1.65</v>
      </c>
      <c r="K188" s="12" t="s">
        <v>26</v>
      </c>
      <c r="L188" s="24">
        <f>AVERAGE(O7,O22,O37,O52,O67,O82,O97,O112,O127,O142,O157,O172)</f>
        <v>14.166666666666666</v>
      </c>
      <c r="M188" s="24">
        <f>_xlfn.STDEV.S(O7,O22,O37,O52,O67,O82,O97,O112,O127,O142,O157,O172)</f>
        <v>10.512618680193413</v>
      </c>
      <c r="N188" s="23">
        <f t="shared" si="27"/>
        <v>24.530695057417343</v>
      </c>
    </row>
    <row r="189" spans="2:16" ht="15.5" x14ac:dyDescent="0.35">
      <c r="B189" s="6" t="s">
        <v>8</v>
      </c>
      <c r="C189" s="7" t="s">
        <v>13</v>
      </c>
      <c r="D189" s="23">
        <f t="shared" si="24"/>
        <v>14.75</v>
      </c>
      <c r="E189" s="23">
        <f t="shared" si="25"/>
        <v>8.357087356903067</v>
      </c>
      <c r="F189" s="23">
        <f t="shared" si="26"/>
        <v>19.500865365413915</v>
      </c>
      <c r="H189" s="30">
        <v>1.65</v>
      </c>
      <c r="K189" s="12" t="s">
        <v>27</v>
      </c>
      <c r="L189" s="24">
        <f>AVERAGE(O8,O23,O38,O53,O68,O83,O98,O113,O128,O143,O158,O173)</f>
        <v>18.5</v>
      </c>
      <c r="M189" s="24">
        <f>_xlfn.STDEV.S(O8,O23,O38,O53,O68,O83,O98,O113,O128,O143,O158,O173)</f>
        <v>11.016516525818693</v>
      </c>
      <c r="N189" s="23">
        <f t="shared" si="27"/>
        <v>25.706516683518206</v>
      </c>
    </row>
    <row r="190" spans="2:16" ht="15.5" x14ac:dyDescent="0.35">
      <c r="B190" s="6" t="s">
        <v>8</v>
      </c>
      <c r="C190" s="7" t="s">
        <v>14</v>
      </c>
      <c r="D190" s="23">
        <f t="shared" si="24"/>
        <v>18.916666666666668</v>
      </c>
      <c r="E190" s="23">
        <f t="shared" si="25"/>
        <v>8.0505034662812296</v>
      </c>
      <c r="F190" s="23">
        <f t="shared" si="26"/>
        <v>18.785466456811768</v>
      </c>
      <c r="H190" s="30">
        <v>1.65</v>
      </c>
      <c r="K190" s="12" t="s">
        <v>28</v>
      </c>
      <c r="L190" s="24">
        <f>AVERAGE(O9,O24,O39,O54,O69,O84,O99,O114,O129,O144,O159,O174)</f>
        <v>21.083333333333332</v>
      </c>
      <c r="M190" s="24">
        <f>_xlfn.STDEV.S(O9,O24,O39,O54,O69,O84,O99,O114,O129,O144,O159,O174)</f>
        <v>20.110866955379365</v>
      </c>
      <c r="N190" s="23">
        <f t="shared" si="27"/>
        <v>46.927750318974375</v>
      </c>
    </row>
    <row r="191" spans="2:16" ht="15.5" x14ac:dyDescent="0.35">
      <c r="B191" s="8" t="s">
        <v>8</v>
      </c>
      <c r="C191" s="8" t="s">
        <v>15</v>
      </c>
      <c r="D191" s="23">
        <f t="shared" si="24"/>
        <v>17.833333333333332</v>
      </c>
      <c r="E191" s="23">
        <f t="shared" si="25"/>
        <v>7.3340220062308772</v>
      </c>
      <c r="F191" s="23">
        <f t="shared" si="26"/>
        <v>17.113591090124828</v>
      </c>
      <c r="H191" s="30">
        <v>1.65</v>
      </c>
      <c r="K191" s="12" t="s">
        <v>30</v>
      </c>
      <c r="L191" s="24">
        <f>AVERAGE(O10,O24,O40,O55,O70,O85,O100,O115,O130,O145,O160,O175)</f>
        <v>14.166666666666666</v>
      </c>
      <c r="M191" s="24">
        <f>_xlfn.STDEV.S(O10,O24,O40,O55,O70,O85,O100,O115,O130,O145,O160,O175)</f>
        <v>6.7262488983403097</v>
      </c>
      <c r="N191" s="23">
        <f t="shared" si="27"/>
        <v>15.695381486284425</v>
      </c>
    </row>
    <row r="192" spans="2:16" ht="15.5" x14ac:dyDescent="0.35">
      <c r="B192" s="8" t="s">
        <v>8</v>
      </c>
      <c r="C192" s="8" t="s">
        <v>16</v>
      </c>
      <c r="D192" s="23">
        <f t="shared" ref="D192:D193" si="28">AVERAGE(G10,G25,G40,G55,G70,G85,G100,G116,G131,G146,G161,G176)</f>
        <v>19.083333333333332</v>
      </c>
      <c r="E192" s="23">
        <f>_xlfn.STDEV.S(G11,G26,G41,G56,G71,G86,G101,G116,G131,G146,G161,G176)</f>
        <v>7.1963795611320265</v>
      </c>
      <c r="F192" s="23">
        <f t="shared" si="26"/>
        <v>16.792408999306797</v>
      </c>
      <c r="H192" s="30">
        <v>1.65</v>
      </c>
      <c r="K192" s="9" t="s">
        <v>31</v>
      </c>
      <c r="L192" s="24">
        <f t="shared" ref="L192:L197" si="29">AVERAGE(O10,O25,O40,O55,O70,O85,O100,O116,O131,O146,O161,O176)</f>
        <v>11.666666666666666</v>
      </c>
      <c r="M192" s="24">
        <f t="shared" ref="M192:M197" si="30">_xlfn.STDEV.S(O10,O25,O40,O55,O70,O85,O100,O116,O131,O146,O161,O176)</f>
        <v>7.3525917920557831</v>
      </c>
      <c r="N192" s="23">
        <f t="shared" si="27"/>
        <v>17.156922801015337</v>
      </c>
    </row>
    <row r="193" spans="2:14" ht="15.5" x14ac:dyDescent="0.35">
      <c r="B193" s="8" t="s">
        <v>8</v>
      </c>
      <c r="C193" s="6" t="s">
        <v>17</v>
      </c>
      <c r="D193" s="23">
        <f t="shared" si="28"/>
        <v>13.416666666666666</v>
      </c>
      <c r="E193" s="23">
        <f>_xlfn.STDEV.S(G12,G27,G42,G57,G72,G87,G102,G117,G132,G147,G162,G177)</f>
        <v>4.5226701686664539</v>
      </c>
      <c r="F193" s="23">
        <f t="shared" si="26"/>
        <v>10.553435459602715</v>
      </c>
      <c r="H193" s="30">
        <v>1.65</v>
      </c>
      <c r="K193" s="16" t="s">
        <v>32</v>
      </c>
      <c r="L193" s="24">
        <f t="shared" si="29"/>
        <v>12</v>
      </c>
      <c r="M193" s="24">
        <f t="shared" si="30"/>
        <v>3.8376128944009875</v>
      </c>
      <c r="N193" s="23">
        <f t="shared" si="27"/>
        <v>8.9548869339595782</v>
      </c>
    </row>
    <row r="194" spans="2:14" ht="15.5" x14ac:dyDescent="0.35">
      <c r="B194" s="8" t="s">
        <v>8</v>
      </c>
      <c r="C194" s="6" t="s">
        <v>18</v>
      </c>
      <c r="D194" s="23">
        <v>4.92</v>
      </c>
      <c r="E194" s="23">
        <v>2.27</v>
      </c>
      <c r="F194" s="23">
        <f t="shared" si="26"/>
        <v>5.2969368978684273</v>
      </c>
      <c r="H194" s="30">
        <v>1.65</v>
      </c>
      <c r="K194" s="18" t="s">
        <v>33</v>
      </c>
      <c r="L194" s="24">
        <f t="shared" si="29"/>
        <v>17.416666666666668</v>
      </c>
      <c r="M194" s="24">
        <f t="shared" si="30"/>
        <v>9.8576996517566116</v>
      </c>
      <c r="N194" s="23">
        <f t="shared" si="27"/>
        <v>23.002472693169313</v>
      </c>
    </row>
    <row r="195" spans="2:14" ht="15.5" x14ac:dyDescent="0.35">
      <c r="B195" s="8" t="s">
        <v>8</v>
      </c>
      <c r="C195" s="6" t="s">
        <v>19</v>
      </c>
      <c r="D195" s="23">
        <v>15.5</v>
      </c>
      <c r="E195" s="23">
        <v>4.54</v>
      </c>
      <c r="F195" s="23">
        <f t="shared" si="26"/>
        <v>10.593873795736855</v>
      </c>
      <c r="H195" s="30">
        <v>1.65</v>
      </c>
      <c r="K195" s="18" t="s">
        <v>34</v>
      </c>
      <c r="L195" s="24">
        <f t="shared" si="29"/>
        <v>6.833333333333333</v>
      </c>
      <c r="M195" s="24">
        <f t="shared" si="30"/>
        <v>5.5568685317171109</v>
      </c>
      <c r="N195" s="23">
        <f t="shared" si="27"/>
        <v>12.966688089099698</v>
      </c>
    </row>
    <row r="196" spans="2:14" ht="15.5" x14ac:dyDescent="0.35">
      <c r="B196" s="8" t="s">
        <v>8</v>
      </c>
      <c r="C196" s="6" t="s">
        <v>20</v>
      </c>
      <c r="D196" s="23">
        <f>AVERAGE(G15,G30,G45,G60,G75,G90,G105,G120,G135,G150,G165,G180)</f>
        <v>6.916666666666667</v>
      </c>
      <c r="E196" s="23">
        <f>_xlfn.STDEV.S(G15,G30,G45,G60,G75,G90,G105,G120,G135,G150,G165,G180)</f>
        <v>2.712205856136404</v>
      </c>
      <c r="F196" s="23">
        <f t="shared" si="26"/>
        <v>6.3288032043981257</v>
      </c>
      <c r="H196" s="30">
        <v>1.65</v>
      </c>
      <c r="K196" s="12" t="s">
        <v>29</v>
      </c>
      <c r="L196" s="24">
        <f t="shared" si="29"/>
        <v>11.333333333333334</v>
      </c>
      <c r="M196" s="24">
        <f t="shared" si="30"/>
        <v>10.41269621300086</v>
      </c>
      <c r="N196" s="23">
        <f t="shared" si="27"/>
        <v>24.297530738739688</v>
      </c>
    </row>
    <row r="197" spans="2:14" ht="15.5" x14ac:dyDescent="0.35">
      <c r="B197" s="8" t="s">
        <v>8</v>
      </c>
      <c r="C197" s="6" t="s">
        <v>21</v>
      </c>
      <c r="D197" s="23">
        <f>AVERAGE(G16,G31,G46,G61,G76,G91,G106,G121,G136,G151,G166,G181)</f>
        <v>6.583333333333333</v>
      </c>
      <c r="E197" s="23">
        <f>_xlfn.STDEV.S(G16,G31,G46,G61,G76,G91,G106,G121,G136,G151,G166,G181)</f>
        <v>3.0289011909011525</v>
      </c>
      <c r="F197" s="23">
        <f t="shared" si="26"/>
        <v>7.0677966863797081</v>
      </c>
      <c r="H197" s="30">
        <v>1.65</v>
      </c>
      <c r="K197" s="9" t="s">
        <v>35</v>
      </c>
      <c r="L197" s="24">
        <f t="shared" si="29"/>
        <v>11.75</v>
      </c>
      <c r="M197" s="24">
        <f t="shared" si="30"/>
        <v>10.010222048213789</v>
      </c>
      <c r="N197" s="23">
        <f t="shared" si="27"/>
        <v>23.358376441867701</v>
      </c>
    </row>
    <row r="199" spans="2:14" ht="15.5" x14ac:dyDescent="0.35">
      <c r="B199" s="26" t="s">
        <v>42</v>
      </c>
    </row>
    <row r="200" spans="2:14" x14ac:dyDescent="0.35">
      <c r="B200" s="1" t="s">
        <v>1</v>
      </c>
      <c r="C200" s="2" t="s">
        <v>2</v>
      </c>
      <c r="D200" s="25" t="s">
        <v>54</v>
      </c>
      <c r="E200" s="25" t="s">
        <v>55</v>
      </c>
      <c r="G200" s="28"/>
      <c r="H200" s="25" t="s">
        <v>71</v>
      </c>
      <c r="I200" s="28"/>
      <c r="J200" s="28"/>
    </row>
    <row r="201" spans="2:14" ht="15.5" x14ac:dyDescent="0.35">
      <c r="B201" s="6" t="s">
        <v>8</v>
      </c>
      <c r="C201" s="6" t="s">
        <v>9</v>
      </c>
      <c r="D201" s="23">
        <f>E220/F220</f>
        <v>0.89615384615384619</v>
      </c>
      <c r="E201" s="24">
        <f>(D201*H201)+F186</f>
        <v>23.050100381107722</v>
      </c>
      <c r="G201" s="28"/>
      <c r="H201" s="30">
        <v>2</v>
      </c>
      <c r="I201" s="28"/>
      <c r="J201" s="28"/>
      <c r="K201" s="5" t="s">
        <v>22</v>
      </c>
      <c r="L201" s="25" t="s">
        <v>56</v>
      </c>
      <c r="M201" s="25" t="s">
        <v>55</v>
      </c>
    </row>
    <row r="202" spans="2:14" ht="15.5" x14ac:dyDescent="0.35">
      <c r="B202" s="6" t="s">
        <v>8</v>
      </c>
      <c r="C202" s="6" t="s">
        <v>11</v>
      </c>
      <c r="D202" s="23">
        <f t="shared" ref="D202:D211" si="31">E221/F221</f>
        <v>0.63076923076923075</v>
      </c>
      <c r="E202" s="24">
        <f t="shared" ref="E202:E212" si="32">(D202*H202)+F187</f>
        <v>12.577014589390966</v>
      </c>
      <c r="G202" s="28"/>
      <c r="H202" s="30">
        <v>2</v>
      </c>
      <c r="I202" s="28"/>
      <c r="J202" s="28"/>
      <c r="K202" s="9" t="s">
        <v>24</v>
      </c>
      <c r="L202" s="23">
        <f t="shared" ref="L202:L213" si="33">L220/F220</f>
        <v>0.78076923076923077</v>
      </c>
      <c r="M202" s="23">
        <f>(L202*H201)+N186</f>
        <v>32.236507899176047</v>
      </c>
    </row>
    <row r="203" spans="2:14" ht="15.5" x14ac:dyDescent="0.35">
      <c r="B203" s="6" t="s">
        <v>8</v>
      </c>
      <c r="C203" s="6" t="s">
        <v>12</v>
      </c>
      <c r="D203" s="23">
        <f t="shared" si="31"/>
        <v>0.98076923076923073</v>
      </c>
      <c r="E203" s="24">
        <f t="shared" si="32"/>
        <v>31.176324957420984</v>
      </c>
      <c r="G203" s="28"/>
      <c r="H203" s="30">
        <v>2</v>
      </c>
      <c r="I203" s="28"/>
      <c r="J203" s="28"/>
      <c r="K203" s="12" t="s">
        <v>25</v>
      </c>
      <c r="L203" s="23">
        <f t="shared" si="33"/>
        <v>0.61538461538461542</v>
      </c>
      <c r="M203" s="23">
        <f t="shared" ref="M203:M213" si="34">(L203*H202)+N187</f>
        <v>30.091122658958565</v>
      </c>
    </row>
    <row r="204" spans="2:14" ht="15.5" x14ac:dyDescent="0.35">
      <c r="B204" s="6" t="s">
        <v>8</v>
      </c>
      <c r="C204" s="7" t="s">
        <v>13</v>
      </c>
      <c r="D204" s="23">
        <f t="shared" si="31"/>
        <v>0.68076923076923079</v>
      </c>
      <c r="E204" s="24">
        <f t="shared" si="32"/>
        <v>20.862403826952377</v>
      </c>
      <c r="G204" s="28"/>
      <c r="H204" s="30">
        <v>2</v>
      </c>
      <c r="I204" s="28"/>
      <c r="J204" s="28"/>
      <c r="K204" s="12" t="s">
        <v>26</v>
      </c>
      <c r="L204" s="23">
        <f t="shared" si="33"/>
        <v>0.65384615384615385</v>
      </c>
      <c r="M204" s="23">
        <f t="shared" si="34"/>
        <v>25.83838736510965</v>
      </c>
    </row>
    <row r="205" spans="2:14" ht="15.5" x14ac:dyDescent="0.35">
      <c r="B205" s="6" t="s">
        <v>8</v>
      </c>
      <c r="C205" s="7" t="s">
        <v>14</v>
      </c>
      <c r="D205" s="23">
        <f t="shared" si="31"/>
        <v>0.87307692307692308</v>
      </c>
      <c r="E205" s="24">
        <f t="shared" si="32"/>
        <v>20.531620302965614</v>
      </c>
      <c r="G205" s="28"/>
      <c r="H205" s="30">
        <v>2</v>
      </c>
      <c r="I205" s="28"/>
      <c r="J205" s="28"/>
      <c r="K205" s="12" t="s">
        <v>27</v>
      </c>
      <c r="L205" s="23">
        <f t="shared" si="33"/>
        <v>0.85384615384615381</v>
      </c>
      <c r="M205" s="23">
        <f t="shared" si="34"/>
        <v>27.414208991210515</v>
      </c>
    </row>
    <row r="206" spans="2:14" ht="15.5" x14ac:dyDescent="0.35">
      <c r="B206" s="8" t="s">
        <v>8</v>
      </c>
      <c r="C206" s="8" t="s">
        <v>15</v>
      </c>
      <c r="D206" s="23">
        <f t="shared" si="31"/>
        <v>0.82307692307692304</v>
      </c>
      <c r="E206" s="24">
        <f t="shared" si="32"/>
        <v>18.759744936278675</v>
      </c>
      <c r="G206" s="28"/>
      <c r="H206" s="30">
        <v>2</v>
      </c>
      <c r="I206" s="28"/>
      <c r="J206" s="28"/>
      <c r="K206" s="12" t="s">
        <v>28</v>
      </c>
      <c r="L206" s="23">
        <f t="shared" si="33"/>
        <v>0.97307692307692306</v>
      </c>
      <c r="M206" s="23">
        <f t="shared" si="34"/>
        <v>48.873904165128224</v>
      </c>
    </row>
    <row r="207" spans="2:14" ht="15.5" x14ac:dyDescent="0.35">
      <c r="B207" s="8" t="s">
        <v>8</v>
      </c>
      <c r="C207" s="8" t="s">
        <v>16</v>
      </c>
      <c r="D207" s="23">
        <f t="shared" si="31"/>
        <v>0.73076923076923073</v>
      </c>
      <c r="E207" s="24">
        <f t="shared" si="32"/>
        <v>18.253947460845257</v>
      </c>
      <c r="G207" s="28"/>
      <c r="H207" s="30">
        <v>2</v>
      </c>
      <c r="I207" s="28"/>
      <c r="J207" s="28"/>
      <c r="K207" s="12" t="s">
        <v>30</v>
      </c>
      <c r="L207" s="23">
        <f>L225/F225</f>
        <v>0.59615384615384615</v>
      </c>
      <c r="M207" s="23">
        <f t="shared" si="34"/>
        <v>16.887689178592119</v>
      </c>
    </row>
    <row r="208" spans="2:14" ht="15.5" x14ac:dyDescent="0.35">
      <c r="B208" s="8" t="s">
        <v>8</v>
      </c>
      <c r="C208" s="6" t="s">
        <v>17</v>
      </c>
      <c r="D208" s="23">
        <f t="shared" si="31"/>
        <v>0.7153846153846154</v>
      </c>
      <c r="E208" s="24">
        <f t="shared" si="32"/>
        <v>11.984204690371946</v>
      </c>
      <c r="G208" s="28"/>
      <c r="H208" s="30">
        <v>2</v>
      </c>
      <c r="I208" s="28"/>
      <c r="J208" s="28"/>
      <c r="K208" s="9" t="s">
        <v>31</v>
      </c>
      <c r="L208" s="23">
        <f t="shared" si="33"/>
        <v>0.59230769230769231</v>
      </c>
      <c r="M208" s="23">
        <f t="shared" si="34"/>
        <v>18.341538185630721</v>
      </c>
    </row>
    <row r="209" spans="2:13" ht="15.5" x14ac:dyDescent="0.35">
      <c r="B209" s="8" t="s">
        <v>8</v>
      </c>
      <c r="C209" s="6" t="s">
        <v>18</v>
      </c>
      <c r="D209" s="23">
        <f t="shared" si="31"/>
        <v>0.22692307692307692</v>
      </c>
      <c r="E209" s="24">
        <f t="shared" si="32"/>
        <v>5.7507830517145813</v>
      </c>
      <c r="G209" s="28"/>
      <c r="H209" s="30">
        <v>2</v>
      </c>
      <c r="I209" s="28"/>
      <c r="J209" s="28"/>
      <c r="K209" s="16" t="s">
        <v>32</v>
      </c>
      <c r="L209" s="23">
        <f>L227/F227</f>
        <v>0.7038461538461539</v>
      </c>
      <c r="M209" s="23">
        <f>(L209*H208)+N193</f>
        <v>10.362579241651886</v>
      </c>
    </row>
    <row r="210" spans="2:13" ht="15.5" x14ac:dyDescent="0.35">
      <c r="B210" s="8" t="s">
        <v>8</v>
      </c>
      <c r="C210" s="6" t="s">
        <v>19</v>
      </c>
      <c r="D210" s="23">
        <f t="shared" si="31"/>
        <v>0.42692307692307691</v>
      </c>
      <c r="E210" s="24">
        <f t="shared" si="32"/>
        <v>11.447719949583009</v>
      </c>
      <c r="G210" s="28"/>
      <c r="H210" s="30">
        <v>2</v>
      </c>
      <c r="I210" s="28"/>
      <c r="J210" s="28"/>
      <c r="K210" s="18" t="s">
        <v>33</v>
      </c>
      <c r="L210" s="23">
        <f t="shared" si="33"/>
        <v>0.46153846153846156</v>
      </c>
      <c r="M210" s="23">
        <f t="shared" si="34"/>
        <v>23.925549616246236</v>
      </c>
    </row>
    <row r="211" spans="2:13" ht="15.5" x14ac:dyDescent="0.35">
      <c r="B211" s="8" t="s">
        <v>8</v>
      </c>
      <c r="C211" s="6" t="s">
        <v>20</v>
      </c>
      <c r="D211" s="23">
        <f t="shared" si="31"/>
        <v>0.31923076923076921</v>
      </c>
      <c r="E211" s="24">
        <f t="shared" si="32"/>
        <v>6.9672647428596637</v>
      </c>
      <c r="G211" s="28"/>
      <c r="H211" s="30">
        <v>2</v>
      </c>
      <c r="I211" s="28"/>
      <c r="J211" s="28"/>
      <c r="K211" s="18" t="s">
        <v>34</v>
      </c>
      <c r="L211" s="23">
        <f t="shared" si="33"/>
        <v>0.32307692307692309</v>
      </c>
      <c r="M211" s="23">
        <f t="shared" si="34"/>
        <v>13.612841935253543</v>
      </c>
    </row>
    <row r="212" spans="2:13" ht="15.5" x14ac:dyDescent="0.35">
      <c r="B212" s="8" t="s">
        <v>8</v>
      </c>
      <c r="C212" s="6" t="s">
        <v>21</v>
      </c>
      <c r="D212" s="23">
        <f>E231/F231</f>
        <v>0.30384615384615382</v>
      </c>
      <c r="E212" s="24">
        <f t="shared" si="32"/>
        <v>7.6754889940720155</v>
      </c>
      <c r="G212" s="28"/>
      <c r="H212" s="30">
        <v>2</v>
      </c>
      <c r="I212" s="28"/>
      <c r="J212" s="28"/>
      <c r="K212" s="12" t="s">
        <v>29</v>
      </c>
      <c r="L212" s="23">
        <f t="shared" si="33"/>
        <v>0.64615384615384619</v>
      </c>
      <c r="M212" s="23">
        <f t="shared" si="34"/>
        <v>25.589838431047379</v>
      </c>
    </row>
    <row r="213" spans="2:13" ht="15.5" x14ac:dyDescent="0.35">
      <c r="K213" s="9" t="s">
        <v>35</v>
      </c>
      <c r="L213" s="23">
        <f t="shared" si="33"/>
        <v>0.66538461538461535</v>
      </c>
      <c r="M213" s="23">
        <f t="shared" si="34"/>
        <v>24.689145672636933</v>
      </c>
    </row>
    <row r="219" spans="2:13" x14ac:dyDescent="0.35">
      <c r="G219" s="29"/>
    </row>
    <row r="220" spans="2:13" x14ac:dyDescent="0.35">
      <c r="E220" s="30">
        <v>233</v>
      </c>
      <c r="F220">
        <v>260</v>
      </c>
      <c r="G220" s="29"/>
      <c r="L220" s="30">
        <v>203</v>
      </c>
    </row>
    <row r="221" spans="2:13" x14ac:dyDescent="0.35">
      <c r="E221" s="30">
        <v>164</v>
      </c>
      <c r="F221">
        <v>260</v>
      </c>
      <c r="G221" s="29"/>
      <c r="I221" t="str">
        <f>_xlfn.CONCAT(G219:G230)</f>
        <v/>
      </c>
      <c r="L221" s="30">
        <v>160</v>
      </c>
    </row>
    <row r="222" spans="2:13" x14ac:dyDescent="0.35">
      <c r="E222" s="30">
        <v>255</v>
      </c>
      <c r="F222">
        <v>260</v>
      </c>
      <c r="G222" s="29"/>
      <c r="L222" s="30">
        <v>170</v>
      </c>
    </row>
    <row r="223" spans="2:13" x14ac:dyDescent="0.35">
      <c r="E223" s="30">
        <v>177</v>
      </c>
      <c r="F223">
        <v>260</v>
      </c>
      <c r="G223" s="29"/>
      <c r="L223" s="30">
        <v>222</v>
      </c>
    </row>
    <row r="224" spans="2:13" x14ac:dyDescent="0.35">
      <c r="E224" s="30">
        <v>227</v>
      </c>
      <c r="F224">
        <v>260</v>
      </c>
      <c r="G224" s="29"/>
      <c r="L224" s="30">
        <v>253</v>
      </c>
    </row>
    <row r="225" spans="5:19" x14ac:dyDescent="0.35">
      <c r="E225" s="30">
        <v>214</v>
      </c>
      <c r="F225">
        <v>260</v>
      </c>
      <c r="G225" s="29"/>
      <c r="L225" s="30">
        <v>155</v>
      </c>
    </row>
    <row r="226" spans="5:19" x14ac:dyDescent="0.35">
      <c r="E226" s="30">
        <v>190</v>
      </c>
      <c r="F226">
        <v>260</v>
      </c>
      <c r="G226" s="29"/>
      <c r="L226" s="30">
        <v>154</v>
      </c>
    </row>
    <row r="227" spans="5:19" x14ac:dyDescent="0.35">
      <c r="E227" s="30">
        <v>186</v>
      </c>
      <c r="F227">
        <v>260</v>
      </c>
      <c r="G227" s="29"/>
      <c r="L227" s="30">
        <v>183</v>
      </c>
    </row>
    <row r="228" spans="5:19" x14ac:dyDescent="0.35">
      <c r="E228" s="30">
        <v>59</v>
      </c>
      <c r="F228">
        <v>260</v>
      </c>
      <c r="G228" s="29"/>
      <c r="L228" s="30">
        <v>120</v>
      </c>
    </row>
    <row r="229" spans="5:19" x14ac:dyDescent="0.35">
      <c r="E229" s="30">
        <v>111</v>
      </c>
      <c r="F229">
        <v>260</v>
      </c>
      <c r="G229" s="29"/>
      <c r="L229" s="30">
        <v>84</v>
      </c>
    </row>
    <row r="230" spans="5:19" x14ac:dyDescent="0.35">
      <c r="E230" s="30">
        <v>83</v>
      </c>
      <c r="F230">
        <v>260</v>
      </c>
      <c r="G230" s="29"/>
      <c r="L230" s="30">
        <v>168</v>
      </c>
    </row>
    <row r="231" spans="5:19" x14ac:dyDescent="0.35">
      <c r="E231" s="30">
        <v>79</v>
      </c>
      <c r="F231">
        <v>260</v>
      </c>
      <c r="L231" s="30">
        <v>173</v>
      </c>
    </row>
    <row r="233" spans="5:19" x14ac:dyDescent="0.35">
      <c r="O233" s="13">
        <v>0</v>
      </c>
      <c r="Q233" s="35" t="str">
        <f>_xlfn.CONCAT(O233:O244)</f>
        <v>010151115331511285030</v>
      </c>
      <c r="R233" s="35"/>
      <c r="S233" s="35"/>
    </row>
    <row r="234" spans="5:19" x14ac:dyDescent="0.35">
      <c r="O234" s="13">
        <v>10</v>
      </c>
      <c r="Q234" s="35">
        <v>1.01511153315112E+19</v>
      </c>
      <c r="R234" s="35"/>
      <c r="S234" s="35"/>
    </row>
    <row r="235" spans="5:19" x14ac:dyDescent="0.35">
      <c r="O235" s="13">
        <v>15</v>
      </c>
    </row>
    <row r="236" spans="5:19" x14ac:dyDescent="0.35">
      <c r="O236" s="13">
        <v>11</v>
      </c>
    </row>
    <row r="237" spans="5:19" x14ac:dyDescent="0.35">
      <c r="O237" s="13">
        <v>15</v>
      </c>
    </row>
    <row r="238" spans="5:19" x14ac:dyDescent="0.35">
      <c r="O238" s="13">
        <v>33</v>
      </c>
    </row>
    <row r="239" spans="5:19" x14ac:dyDescent="0.35">
      <c r="O239" s="13">
        <v>15</v>
      </c>
    </row>
    <row r="240" spans="5:19" x14ac:dyDescent="0.35">
      <c r="O240" s="13">
        <v>11</v>
      </c>
    </row>
    <row r="241" spans="15:15" x14ac:dyDescent="0.35">
      <c r="O241" s="13">
        <v>28</v>
      </c>
    </row>
    <row r="242" spans="15:15" x14ac:dyDescent="0.35">
      <c r="O242" s="13">
        <v>5</v>
      </c>
    </row>
    <row r="243" spans="15:15" x14ac:dyDescent="0.35">
      <c r="O243" s="13">
        <v>0</v>
      </c>
    </row>
    <row r="244" spans="15:15" x14ac:dyDescent="0.35">
      <c r="O244" s="13">
        <v>30</v>
      </c>
    </row>
  </sheetData>
  <autoFilter ref="B3:I244" xr:uid="{14EC8E3C-C7FB-4970-94EA-83C7B86C0168}"/>
  <mergeCells count="2">
    <mergeCell ref="Q233:S233"/>
    <mergeCell ref="Q234:S234"/>
  </mergeCells>
  <pageMargins left="0.7" right="0.7" top="0.75" bottom="0.75" header="0.3" footer="0.3"/>
  <ignoredErrors>
    <ignoredError sqref="O14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677A-D686-46C0-9852-F89FBA7C9AB7}">
  <dimension ref="B3:E14"/>
  <sheetViews>
    <sheetView workbookViewId="0">
      <selection activeCell="E20" sqref="E20"/>
    </sheetView>
  </sheetViews>
  <sheetFormatPr defaultRowHeight="14.5" x14ac:dyDescent="0.35"/>
  <sheetData>
    <row r="3" spans="2:5" x14ac:dyDescent="0.35">
      <c r="B3">
        <v>233</v>
      </c>
      <c r="E3">
        <v>203</v>
      </c>
    </row>
    <row r="4" spans="2:5" x14ac:dyDescent="0.35">
      <c r="B4">
        <v>164</v>
      </c>
      <c r="E4">
        <v>160</v>
      </c>
    </row>
    <row r="5" spans="2:5" x14ac:dyDescent="0.35">
      <c r="B5">
        <v>255</v>
      </c>
      <c r="E5">
        <v>170</v>
      </c>
    </row>
    <row r="6" spans="2:5" x14ac:dyDescent="0.35">
      <c r="B6">
        <v>177</v>
      </c>
      <c r="E6">
        <v>222</v>
      </c>
    </row>
    <row r="7" spans="2:5" x14ac:dyDescent="0.35">
      <c r="B7">
        <v>227</v>
      </c>
      <c r="E7">
        <v>253</v>
      </c>
    </row>
    <row r="8" spans="2:5" x14ac:dyDescent="0.35">
      <c r="B8">
        <v>214</v>
      </c>
      <c r="E8">
        <v>155</v>
      </c>
    </row>
    <row r="9" spans="2:5" x14ac:dyDescent="0.35">
      <c r="B9">
        <v>190</v>
      </c>
      <c r="E9">
        <v>154</v>
      </c>
    </row>
    <row r="10" spans="2:5" x14ac:dyDescent="0.35">
      <c r="B10">
        <v>186</v>
      </c>
      <c r="E10">
        <v>183</v>
      </c>
    </row>
    <row r="11" spans="2:5" x14ac:dyDescent="0.35">
      <c r="B11">
        <v>59</v>
      </c>
      <c r="E11">
        <v>120</v>
      </c>
    </row>
    <row r="12" spans="2:5" x14ac:dyDescent="0.35">
      <c r="B12">
        <v>111</v>
      </c>
      <c r="E12">
        <v>84</v>
      </c>
    </row>
    <row r="13" spans="2:5" x14ac:dyDescent="0.35">
      <c r="B13">
        <v>83</v>
      </c>
      <c r="E13">
        <v>168</v>
      </c>
    </row>
    <row r="14" spans="2:5" x14ac:dyDescent="0.35">
      <c r="B14">
        <v>79</v>
      </c>
      <c r="E14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AF9AB-C201-448F-8486-8E97BD22F01F}">
  <dimension ref="A4:AA181"/>
  <sheetViews>
    <sheetView tabSelected="1" topLeftCell="A31" workbookViewId="0">
      <selection activeCell="AH120" sqref="AH120"/>
    </sheetView>
  </sheetViews>
  <sheetFormatPr defaultRowHeight="14.5" x14ac:dyDescent="0.35"/>
  <cols>
    <col min="1" max="1" width="9.90625" bestFit="1" customWidth="1"/>
    <col min="2" max="2" width="24.36328125" bestFit="1" customWidth="1"/>
    <col min="3" max="3" width="8.54296875" bestFit="1" customWidth="1"/>
    <col min="4" max="4" width="4.36328125" bestFit="1" customWidth="1"/>
    <col min="5" max="5" width="9.7265625" bestFit="1" customWidth="1"/>
    <col min="6" max="6" width="12.6328125" bestFit="1" customWidth="1"/>
    <col min="7" max="7" width="12.36328125" bestFit="1" customWidth="1"/>
    <col min="8" max="8" width="10" bestFit="1" customWidth="1"/>
    <col min="9" max="9" width="11" bestFit="1" customWidth="1"/>
    <col min="19" max="19" width="9.90625" bestFit="1" customWidth="1"/>
    <col min="20" max="20" width="28.54296875" bestFit="1" customWidth="1"/>
    <col min="22" max="22" width="9.90625" bestFit="1" customWidth="1"/>
    <col min="23" max="23" width="12.7265625" bestFit="1" customWidth="1"/>
    <col min="24" max="24" width="12.453125" bestFit="1" customWidth="1"/>
    <col min="25" max="25" width="10.26953125" bestFit="1" customWidth="1"/>
    <col min="26" max="26" width="10.54296875" bestFit="1" customWidth="1"/>
    <col min="27" max="27" width="7.6328125" bestFit="1" customWidth="1"/>
  </cols>
  <sheetData>
    <row r="4" spans="1:27" x14ac:dyDescent="0.35">
      <c r="A4" s="25" t="s">
        <v>60</v>
      </c>
      <c r="B4" s="25" t="s">
        <v>61</v>
      </c>
      <c r="C4" s="25" t="s">
        <v>62</v>
      </c>
      <c r="D4" s="25" t="s">
        <v>63</v>
      </c>
      <c r="E4" s="25" t="s">
        <v>64</v>
      </c>
      <c r="F4" s="25" t="s">
        <v>65</v>
      </c>
      <c r="G4" s="25" t="s">
        <v>66</v>
      </c>
      <c r="H4" s="25" t="s">
        <v>67</v>
      </c>
      <c r="I4" s="25" t="s">
        <v>68</v>
      </c>
      <c r="J4" s="25" t="s">
        <v>69</v>
      </c>
      <c r="S4" s="25" t="s">
        <v>60</v>
      </c>
      <c r="T4" s="5" t="s">
        <v>22</v>
      </c>
      <c r="U4" s="5" t="s">
        <v>3</v>
      </c>
      <c r="V4" s="25" t="s">
        <v>64</v>
      </c>
      <c r="W4" s="25" t="s">
        <v>65</v>
      </c>
      <c r="X4" s="25" t="s">
        <v>66</v>
      </c>
      <c r="Y4" s="25" t="s">
        <v>67</v>
      </c>
      <c r="Z4" s="25" t="s">
        <v>68</v>
      </c>
      <c r="AA4" s="25" t="s">
        <v>69</v>
      </c>
    </row>
    <row r="5" spans="1:27" ht="15.5" customHeight="1" x14ac:dyDescent="0.35">
      <c r="A5" s="30" t="s">
        <v>0</v>
      </c>
      <c r="B5" s="6" t="s">
        <v>8</v>
      </c>
      <c r="C5" s="6" t="s">
        <v>9</v>
      </c>
      <c r="D5" s="3" t="s">
        <v>10</v>
      </c>
      <c r="E5" s="4">
        <v>8</v>
      </c>
      <c r="F5" s="4">
        <v>55</v>
      </c>
      <c r="G5" s="5">
        <v>38</v>
      </c>
      <c r="H5" s="31">
        <v>25</v>
      </c>
      <c r="I5" s="20" t="b">
        <f>H5&lt;=J5</f>
        <v>0</v>
      </c>
      <c r="J5" s="32">
        <v>23</v>
      </c>
      <c r="S5" s="30" t="s">
        <v>0</v>
      </c>
      <c r="T5" s="9" t="s">
        <v>24</v>
      </c>
      <c r="U5" s="10" t="s">
        <v>10</v>
      </c>
      <c r="V5" s="11">
        <v>67</v>
      </c>
      <c r="W5" s="4">
        <v>50</v>
      </c>
      <c r="X5" s="5">
        <v>0</v>
      </c>
      <c r="Y5" s="11">
        <v>117</v>
      </c>
      <c r="Z5" s="20" t="b">
        <f>Y5&lt;=AA5</f>
        <v>0</v>
      </c>
      <c r="AA5" s="20">
        <v>32</v>
      </c>
    </row>
    <row r="6" spans="1:27" ht="15.5" customHeight="1" x14ac:dyDescent="0.35">
      <c r="A6" s="30" t="s">
        <v>43</v>
      </c>
      <c r="B6" s="6" t="s">
        <v>8</v>
      </c>
      <c r="C6" s="6" t="s">
        <v>9</v>
      </c>
      <c r="D6" s="3" t="s">
        <v>10</v>
      </c>
      <c r="E6" s="4">
        <v>25</v>
      </c>
      <c r="F6" s="4">
        <v>40</v>
      </c>
      <c r="G6" s="5">
        <v>30</v>
      </c>
      <c r="H6" s="4">
        <v>35</v>
      </c>
      <c r="I6" s="20" t="b">
        <f t="shared" ref="I6:I16" si="0">H6&lt;=J6</f>
        <v>0</v>
      </c>
      <c r="J6" s="32">
        <v>23</v>
      </c>
      <c r="S6" s="30" t="s">
        <v>43</v>
      </c>
      <c r="T6" s="9" t="s">
        <v>24</v>
      </c>
      <c r="U6" s="10" t="s">
        <v>10</v>
      </c>
      <c r="V6" s="11">
        <v>117</v>
      </c>
      <c r="W6" s="4">
        <v>0</v>
      </c>
      <c r="X6" s="5">
        <v>50</v>
      </c>
      <c r="Y6" s="11">
        <v>67</v>
      </c>
      <c r="Z6" s="20" t="b">
        <f t="shared" ref="Z6:Z16" si="1">Y6&lt;=AA6</f>
        <v>0</v>
      </c>
      <c r="AA6" s="20">
        <v>32</v>
      </c>
    </row>
    <row r="7" spans="1:27" ht="15.5" customHeight="1" x14ac:dyDescent="0.35">
      <c r="A7" s="30" t="s">
        <v>44</v>
      </c>
      <c r="B7" s="6" t="s">
        <v>8</v>
      </c>
      <c r="C7" s="6" t="s">
        <v>9</v>
      </c>
      <c r="D7" s="3" t="s">
        <v>10</v>
      </c>
      <c r="E7" s="4">
        <v>35</v>
      </c>
      <c r="F7" s="4">
        <v>10</v>
      </c>
      <c r="G7" s="5">
        <v>30</v>
      </c>
      <c r="H7" s="4">
        <v>15</v>
      </c>
      <c r="I7" s="20" t="b">
        <f t="shared" si="0"/>
        <v>1</v>
      </c>
      <c r="J7" s="32">
        <v>23</v>
      </c>
      <c r="S7" s="30" t="s">
        <v>44</v>
      </c>
      <c r="T7" s="9" t="s">
        <v>24</v>
      </c>
      <c r="U7" s="10" t="s">
        <v>10</v>
      </c>
      <c r="V7" s="11">
        <v>67</v>
      </c>
      <c r="W7" s="4">
        <v>0</v>
      </c>
      <c r="X7" s="5">
        <v>0</v>
      </c>
      <c r="Y7" s="11">
        <v>67</v>
      </c>
      <c r="Z7" s="20" t="b">
        <f t="shared" si="1"/>
        <v>0</v>
      </c>
      <c r="AA7" s="20">
        <v>32</v>
      </c>
    </row>
    <row r="8" spans="1:27" ht="15.5" customHeight="1" x14ac:dyDescent="0.35">
      <c r="A8" s="30" t="s">
        <v>45</v>
      </c>
      <c r="B8" s="6" t="s">
        <v>8</v>
      </c>
      <c r="C8" s="6" t="s">
        <v>9</v>
      </c>
      <c r="D8" s="3" t="s">
        <v>10</v>
      </c>
      <c r="E8" s="4">
        <v>15</v>
      </c>
      <c r="F8" s="4">
        <v>10</v>
      </c>
      <c r="G8" s="5">
        <v>10</v>
      </c>
      <c r="H8" s="4">
        <v>15</v>
      </c>
      <c r="I8" s="20" t="b">
        <f t="shared" si="0"/>
        <v>1</v>
      </c>
      <c r="J8" s="32">
        <v>23</v>
      </c>
      <c r="S8" s="30" t="s">
        <v>45</v>
      </c>
      <c r="T8" s="9" t="s">
        <v>24</v>
      </c>
      <c r="U8" s="10" t="s">
        <v>10</v>
      </c>
      <c r="V8" s="11">
        <v>67</v>
      </c>
      <c r="W8" s="4">
        <v>0</v>
      </c>
      <c r="X8" s="5">
        <v>27</v>
      </c>
      <c r="Y8" s="11">
        <v>40</v>
      </c>
      <c r="Z8" s="20" t="b">
        <f t="shared" si="1"/>
        <v>0</v>
      </c>
      <c r="AA8" s="20">
        <v>32</v>
      </c>
    </row>
    <row r="9" spans="1:27" ht="15.5" customHeight="1" x14ac:dyDescent="0.35">
      <c r="A9" s="30" t="s">
        <v>46</v>
      </c>
      <c r="B9" s="6" t="s">
        <v>8</v>
      </c>
      <c r="C9" s="6" t="s">
        <v>9</v>
      </c>
      <c r="D9" s="3" t="s">
        <v>10</v>
      </c>
      <c r="E9" s="4">
        <v>15</v>
      </c>
      <c r="F9" s="4">
        <v>20</v>
      </c>
      <c r="G9" s="5">
        <v>15</v>
      </c>
      <c r="H9" s="4">
        <v>20</v>
      </c>
      <c r="I9" s="20" t="b">
        <f t="shared" si="0"/>
        <v>1</v>
      </c>
      <c r="J9" s="32">
        <v>23</v>
      </c>
      <c r="S9" s="30" t="s">
        <v>46</v>
      </c>
      <c r="T9" s="9" t="s">
        <v>24</v>
      </c>
      <c r="U9" s="10" t="s">
        <v>10</v>
      </c>
      <c r="V9" s="11">
        <v>40</v>
      </c>
      <c r="W9" s="4">
        <v>0</v>
      </c>
      <c r="X9" s="5">
        <v>10</v>
      </c>
      <c r="Y9" s="11">
        <v>30</v>
      </c>
      <c r="Z9" s="20" t="b">
        <f t="shared" si="1"/>
        <v>1</v>
      </c>
      <c r="AA9" s="20">
        <v>32</v>
      </c>
    </row>
    <row r="10" spans="1:27" ht="15.5" customHeight="1" x14ac:dyDescent="0.35">
      <c r="A10" s="30" t="s">
        <v>47</v>
      </c>
      <c r="B10" s="6" t="s">
        <v>8</v>
      </c>
      <c r="C10" s="6" t="s">
        <v>9</v>
      </c>
      <c r="D10" s="3" t="s">
        <v>10</v>
      </c>
      <c r="E10" s="4">
        <v>20</v>
      </c>
      <c r="F10" s="4">
        <v>10</v>
      </c>
      <c r="G10" s="5">
        <v>8</v>
      </c>
      <c r="H10" s="4">
        <v>22</v>
      </c>
      <c r="I10" s="20" t="b">
        <f t="shared" si="0"/>
        <v>1</v>
      </c>
      <c r="J10" s="32">
        <v>23</v>
      </c>
      <c r="S10" s="30" t="s">
        <v>47</v>
      </c>
      <c r="T10" s="9" t="s">
        <v>24</v>
      </c>
      <c r="U10" s="10" t="s">
        <v>10</v>
      </c>
      <c r="V10" s="11">
        <v>30</v>
      </c>
      <c r="W10" s="4">
        <v>10</v>
      </c>
      <c r="X10" s="5">
        <v>10</v>
      </c>
      <c r="Y10" s="11">
        <v>30</v>
      </c>
      <c r="Z10" s="20" t="b">
        <f t="shared" si="1"/>
        <v>1</v>
      </c>
      <c r="AA10" s="20">
        <v>32</v>
      </c>
    </row>
    <row r="11" spans="1:27" ht="15.5" customHeight="1" x14ac:dyDescent="0.35">
      <c r="A11" s="30" t="s">
        <v>57</v>
      </c>
      <c r="B11" s="6" t="s">
        <v>8</v>
      </c>
      <c r="C11" s="6" t="s">
        <v>9</v>
      </c>
      <c r="D11" s="3" t="s">
        <v>10</v>
      </c>
      <c r="E11" s="4">
        <v>22</v>
      </c>
      <c r="F11" s="4">
        <v>10</v>
      </c>
      <c r="G11" s="5">
        <v>10</v>
      </c>
      <c r="H11" s="4">
        <v>22</v>
      </c>
      <c r="I11" s="20" t="b">
        <f t="shared" si="0"/>
        <v>1</v>
      </c>
      <c r="J11" s="32">
        <v>23</v>
      </c>
      <c r="S11" s="30" t="s">
        <v>57</v>
      </c>
      <c r="T11" s="9" t="s">
        <v>24</v>
      </c>
      <c r="U11" s="10" t="s">
        <v>10</v>
      </c>
      <c r="V11" s="11">
        <v>30</v>
      </c>
      <c r="W11" s="4">
        <v>10</v>
      </c>
      <c r="X11" s="5">
        <v>14</v>
      </c>
      <c r="Y11" s="11">
        <v>26</v>
      </c>
      <c r="Z11" s="20" t="b">
        <f t="shared" si="1"/>
        <v>1</v>
      </c>
      <c r="AA11" s="20">
        <v>32</v>
      </c>
    </row>
    <row r="12" spans="1:27" ht="15.5" customHeight="1" x14ac:dyDescent="0.35">
      <c r="A12" s="30" t="s">
        <v>49</v>
      </c>
      <c r="B12" s="6" t="s">
        <v>8</v>
      </c>
      <c r="C12" s="6" t="s">
        <v>9</v>
      </c>
      <c r="D12" s="3" t="s">
        <v>10</v>
      </c>
      <c r="E12" s="4">
        <v>22</v>
      </c>
      <c r="F12" s="4">
        <v>15</v>
      </c>
      <c r="G12" s="5">
        <v>18</v>
      </c>
      <c r="H12" s="4">
        <v>19</v>
      </c>
      <c r="I12" s="20" t="b">
        <f t="shared" si="0"/>
        <v>1</v>
      </c>
      <c r="J12" s="32">
        <v>23</v>
      </c>
      <c r="S12" s="30" t="s">
        <v>49</v>
      </c>
      <c r="T12" s="9" t="s">
        <v>24</v>
      </c>
      <c r="U12" s="10" t="s">
        <v>10</v>
      </c>
      <c r="V12" s="11">
        <v>26</v>
      </c>
      <c r="W12" s="4">
        <v>20</v>
      </c>
      <c r="X12" s="5">
        <v>21</v>
      </c>
      <c r="Y12" s="11">
        <v>25</v>
      </c>
      <c r="Z12" s="20" t="b">
        <f t="shared" si="1"/>
        <v>1</v>
      </c>
      <c r="AA12" s="20">
        <v>32</v>
      </c>
    </row>
    <row r="13" spans="1:27" ht="15.5" customHeight="1" x14ac:dyDescent="0.35">
      <c r="A13" s="30" t="s">
        <v>58</v>
      </c>
      <c r="B13" s="6" t="s">
        <v>8</v>
      </c>
      <c r="C13" s="6" t="s">
        <v>9</v>
      </c>
      <c r="D13" s="3" t="s">
        <v>10</v>
      </c>
      <c r="E13" s="4">
        <v>19</v>
      </c>
      <c r="F13" s="4">
        <v>10</v>
      </c>
      <c r="G13" s="5">
        <v>16</v>
      </c>
      <c r="H13" s="4">
        <v>13</v>
      </c>
      <c r="I13" s="20" t="b">
        <f t="shared" si="0"/>
        <v>1</v>
      </c>
      <c r="J13" s="32">
        <v>23</v>
      </c>
      <c r="S13" s="30" t="s">
        <v>58</v>
      </c>
      <c r="T13" s="9" t="s">
        <v>24</v>
      </c>
      <c r="U13" s="10" t="s">
        <v>10</v>
      </c>
      <c r="V13" s="11">
        <v>25</v>
      </c>
      <c r="W13" s="4">
        <v>10</v>
      </c>
      <c r="X13" s="5">
        <v>20</v>
      </c>
      <c r="Y13" s="11">
        <v>15</v>
      </c>
      <c r="Z13" s="20" t="b">
        <f t="shared" si="1"/>
        <v>1</v>
      </c>
      <c r="AA13" s="20">
        <v>32</v>
      </c>
    </row>
    <row r="14" spans="1:27" ht="15.5" customHeight="1" x14ac:dyDescent="0.35">
      <c r="A14" s="30" t="s">
        <v>59</v>
      </c>
      <c r="B14" s="6" t="s">
        <v>8</v>
      </c>
      <c r="C14" s="6" t="s">
        <v>9</v>
      </c>
      <c r="D14" s="3" t="s">
        <v>10</v>
      </c>
      <c r="E14" s="4">
        <v>13</v>
      </c>
      <c r="F14" s="4">
        <v>15</v>
      </c>
      <c r="G14" s="5">
        <v>20</v>
      </c>
      <c r="H14" s="4">
        <v>8</v>
      </c>
      <c r="I14" s="20" t="b">
        <f t="shared" si="0"/>
        <v>1</v>
      </c>
      <c r="J14" s="32">
        <v>23</v>
      </c>
      <c r="S14" s="30" t="s">
        <v>59</v>
      </c>
      <c r="T14" s="9" t="s">
        <v>24</v>
      </c>
      <c r="U14" s="10" t="s">
        <v>10</v>
      </c>
      <c r="V14" s="11">
        <v>15</v>
      </c>
      <c r="W14" s="4">
        <v>10</v>
      </c>
      <c r="X14" s="5">
        <v>16</v>
      </c>
      <c r="Y14" s="11">
        <v>9</v>
      </c>
      <c r="Z14" s="20" t="b">
        <f t="shared" si="1"/>
        <v>1</v>
      </c>
      <c r="AA14" s="20">
        <v>32</v>
      </c>
    </row>
    <row r="15" spans="1:27" ht="15.5" customHeight="1" x14ac:dyDescent="0.35">
      <c r="A15" s="30" t="s">
        <v>52</v>
      </c>
      <c r="B15" s="6" t="s">
        <v>8</v>
      </c>
      <c r="C15" s="6" t="s">
        <v>9</v>
      </c>
      <c r="D15" s="3" t="s">
        <v>10</v>
      </c>
      <c r="E15" s="4">
        <v>13</v>
      </c>
      <c r="F15" s="4">
        <v>15</v>
      </c>
      <c r="G15" s="5">
        <v>20</v>
      </c>
      <c r="H15" s="4">
        <v>8</v>
      </c>
      <c r="I15" s="20" t="b">
        <f t="shared" si="0"/>
        <v>1</v>
      </c>
      <c r="J15" s="32">
        <v>23</v>
      </c>
      <c r="S15" s="30" t="s">
        <v>52</v>
      </c>
      <c r="T15" s="9" t="s">
        <v>24</v>
      </c>
      <c r="U15" s="10" t="s">
        <v>10</v>
      </c>
      <c r="V15" s="11">
        <v>9</v>
      </c>
      <c r="W15" s="4">
        <v>30</v>
      </c>
      <c r="X15" s="5">
        <v>18</v>
      </c>
      <c r="Y15" s="11">
        <v>21</v>
      </c>
      <c r="Z15" s="20" t="b">
        <f t="shared" si="1"/>
        <v>1</v>
      </c>
      <c r="AA15" s="20">
        <v>32</v>
      </c>
    </row>
    <row r="16" spans="1:27" ht="15.5" customHeight="1" x14ac:dyDescent="0.35">
      <c r="A16" s="30" t="s">
        <v>53</v>
      </c>
      <c r="B16" s="6" t="s">
        <v>8</v>
      </c>
      <c r="C16" s="6" t="s">
        <v>9</v>
      </c>
      <c r="D16" s="3" t="s">
        <v>10</v>
      </c>
      <c r="E16" s="4">
        <v>8</v>
      </c>
      <c r="F16" s="4">
        <v>10</v>
      </c>
      <c r="G16" s="5">
        <v>18</v>
      </c>
      <c r="H16" s="4">
        <v>0</v>
      </c>
      <c r="I16" s="20" t="b">
        <f t="shared" si="0"/>
        <v>1</v>
      </c>
      <c r="J16" s="32">
        <v>23</v>
      </c>
      <c r="S16" s="30" t="s">
        <v>53</v>
      </c>
      <c r="T16" s="9" t="s">
        <v>24</v>
      </c>
      <c r="U16" s="10" t="s">
        <v>10</v>
      </c>
      <c r="V16" s="11">
        <v>21</v>
      </c>
      <c r="W16" s="4">
        <v>10</v>
      </c>
      <c r="X16" s="5">
        <v>17</v>
      </c>
      <c r="Y16" s="11">
        <v>14</v>
      </c>
      <c r="Z16" s="20" t="b">
        <f t="shared" si="1"/>
        <v>1</v>
      </c>
      <c r="AA16" s="20">
        <v>32</v>
      </c>
    </row>
    <row r="19" spans="1:27" x14ac:dyDescent="0.35">
      <c r="A19" s="25" t="s">
        <v>60</v>
      </c>
      <c r="B19" s="25" t="s">
        <v>61</v>
      </c>
      <c r="C19" s="25" t="s">
        <v>62</v>
      </c>
      <c r="D19" s="25" t="s">
        <v>63</v>
      </c>
      <c r="E19" s="25" t="s">
        <v>64</v>
      </c>
      <c r="F19" s="25" t="s">
        <v>65</v>
      </c>
      <c r="G19" s="25" t="s">
        <v>66</v>
      </c>
      <c r="H19" s="25" t="s">
        <v>67</v>
      </c>
      <c r="I19" s="25" t="s">
        <v>68</v>
      </c>
      <c r="J19" s="25" t="s">
        <v>69</v>
      </c>
      <c r="S19" s="25" t="s">
        <v>60</v>
      </c>
      <c r="T19" s="5" t="s">
        <v>22</v>
      </c>
      <c r="U19" s="5" t="s">
        <v>3</v>
      </c>
      <c r="V19" s="25" t="s">
        <v>64</v>
      </c>
      <c r="W19" s="25" t="s">
        <v>65</v>
      </c>
      <c r="X19" s="25" t="s">
        <v>66</v>
      </c>
      <c r="Y19" s="25" t="s">
        <v>67</v>
      </c>
      <c r="Z19" s="25" t="s">
        <v>68</v>
      </c>
      <c r="AA19" s="25" t="s">
        <v>69</v>
      </c>
    </row>
    <row r="20" spans="1:27" ht="15.5" x14ac:dyDescent="0.35">
      <c r="A20" s="30" t="s">
        <v>0</v>
      </c>
      <c r="B20" s="6" t="s">
        <v>8</v>
      </c>
      <c r="C20" s="6" t="s">
        <v>11</v>
      </c>
      <c r="D20" s="3" t="s">
        <v>10</v>
      </c>
      <c r="E20" s="4">
        <v>17</v>
      </c>
      <c r="F20" s="4">
        <v>44</v>
      </c>
      <c r="G20" s="5">
        <v>19</v>
      </c>
      <c r="H20" s="4">
        <v>42</v>
      </c>
      <c r="I20" s="20" t="b">
        <f>H20&lt;=J20</f>
        <v>0</v>
      </c>
      <c r="J20" s="32">
        <v>13</v>
      </c>
      <c r="S20" s="30" t="s">
        <v>0</v>
      </c>
      <c r="T20" s="12" t="s">
        <v>25</v>
      </c>
      <c r="U20" s="10" t="s">
        <v>10</v>
      </c>
      <c r="V20" s="11">
        <v>22</v>
      </c>
      <c r="W20" s="11">
        <v>20</v>
      </c>
      <c r="X20" s="13">
        <v>0</v>
      </c>
      <c r="Y20" s="11">
        <v>42</v>
      </c>
      <c r="Z20" s="20" t="b">
        <f>Y20&lt;=AA20</f>
        <v>0</v>
      </c>
      <c r="AA20" s="20">
        <v>30</v>
      </c>
    </row>
    <row r="21" spans="1:27" ht="15.5" x14ac:dyDescent="0.35">
      <c r="A21" s="30" t="s">
        <v>43</v>
      </c>
      <c r="B21" s="6" t="s">
        <v>8</v>
      </c>
      <c r="C21" s="6" t="s">
        <v>11</v>
      </c>
      <c r="D21" s="3" t="s">
        <v>10</v>
      </c>
      <c r="E21" s="4">
        <v>42</v>
      </c>
      <c r="F21" s="4">
        <v>20</v>
      </c>
      <c r="G21" s="5">
        <v>10</v>
      </c>
      <c r="H21" s="4">
        <v>52</v>
      </c>
      <c r="I21" s="20" t="b">
        <f t="shared" ref="I21:I31" si="2">H21&lt;=M21</f>
        <v>0</v>
      </c>
      <c r="J21" s="32">
        <v>13</v>
      </c>
      <c r="S21" s="30" t="s">
        <v>43</v>
      </c>
      <c r="T21" s="12" t="s">
        <v>25</v>
      </c>
      <c r="U21" s="10" t="s">
        <v>10</v>
      </c>
      <c r="V21" s="11">
        <v>42</v>
      </c>
      <c r="W21" s="11">
        <v>10</v>
      </c>
      <c r="X21" s="13">
        <v>0</v>
      </c>
      <c r="Y21" s="11">
        <v>52</v>
      </c>
      <c r="Z21" s="20" t="b">
        <f>Y21&lt;=AA21</f>
        <v>0</v>
      </c>
      <c r="AA21" s="20">
        <v>30</v>
      </c>
    </row>
    <row r="22" spans="1:27" ht="15.5" x14ac:dyDescent="0.35">
      <c r="A22" s="30" t="s">
        <v>44</v>
      </c>
      <c r="B22" s="6" t="s">
        <v>8</v>
      </c>
      <c r="C22" s="6" t="s">
        <v>11</v>
      </c>
      <c r="D22" s="3" t="s">
        <v>10</v>
      </c>
      <c r="E22" s="4">
        <v>52</v>
      </c>
      <c r="F22" s="4">
        <v>10</v>
      </c>
      <c r="G22" s="5">
        <v>15</v>
      </c>
      <c r="H22" s="4">
        <v>47</v>
      </c>
      <c r="I22" s="20" t="b">
        <f t="shared" si="2"/>
        <v>0</v>
      </c>
      <c r="J22" s="32">
        <v>13</v>
      </c>
      <c r="S22" s="30" t="s">
        <v>44</v>
      </c>
      <c r="T22" s="12" t="s">
        <v>25</v>
      </c>
      <c r="U22" s="10" t="s">
        <v>10</v>
      </c>
      <c r="V22" s="11">
        <v>52</v>
      </c>
      <c r="W22" s="11">
        <v>30</v>
      </c>
      <c r="X22" s="13">
        <v>10</v>
      </c>
      <c r="Y22" s="11">
        <v>72</v>
      </c>
      <c r="Z22" s="20" t="b">
        <f t="shared" ref="Z22:Z31" si="3">Y22&lt;=AA22</f>
        <v>0</v>
      </c>
      <c r="AA22" s="20">
        <v>30</v>
      </c>
    </row>
    <row r="23" spans="1:27" ht="15.5" x14ac:dyDescent="0.35">
      <c r="A23" s="30" t="s">
        <v>45</v>
      </c>
      <c r="B23" s="6" t="s">
        <v>8</v>
      </c>
      <c r="C23" s="6" t="s">
        <v>11</v>
      </c>
      <c r="D23" s="3" t="s">
        <v>10</v>
      </c>
      <c r="E23" s="4">
        <v>47</v>
      </c>
      <c r="F23" s="4">
        <v>0</v>
      </c>
      <c r="G23" s="5">
        <v>5</v>
      </c>
      <c r="H23" s="4">
        <v>42</v>
      </c>
      <c r="I23" s="20" t="b">
        <f t="shared" si="2"/>
        <v>0</v>
      </c>
      <c r="J23" s="32">
        <v>13</v>
      </c>
      <c r="S23" s="30" t="s">
        <v>45</v>
      </c>
      <c r="T23" s="12" t="s">
        <v>25</v>
      </c>
      <c r="U23" s="10" t="s">
        <v>10</v>
      </c>
      <c r="V23" s="11">
        <v>72</v>
      </c>
      <c r="W23" s="11">
        <v>0</v>
      </c>
      <c r="X23" s="13">
        <v>5</v>
      </c>
      <c r="Y23" s="11">
        <v>67</v>
      </c>
      <c r="Z23" s="20" t="b">
        <f t="shared" si="3"/>
        <v>0</v>
      </c>
      <c r="AA23" s="20">
        <v>30</v>
      </c>
    </row>
    <row r="24" spans="1:27" ht="15.5" x14ac:dyDescent="0.35">
      <c r="A24" s="30" t="s">
        <v>46</v>
      </c>
      <c r="B24" s="6" t="s">
        <v>8</v>
      </c>
      <c r="C24" s="6" t="s">
        <v>11</v>
      </c>
      <c r="D24" s="3" t="s">
        <v>10</v>
      </c>
      <c r="E24" s="4">
        <v>42</v>
      </c>
      <c r="F24" s="4">
        <v>20</v>
      </c>
      <c r="G24" s="5">
        <v>10</v>
      </c>
      <c r="H24" s="4">
        <v>52</v>
      </c>
      <c r="I24" s="20" t="b">
        <f t="shared" si="2"/>
        <v>0</v>
      </c>
      <c r="J24" s="32">
        <v>13</v>
      </c>
      <c r="S24" s="30" t="s">
        <v>46</v>
      </c>
      <c r="T24" s="12" t="s">
        <v>25</v>
      </c>
      <c r="U24" s="10" t="s">
        <v>10</v>
      </c>
      <c r="V24" s="11">
        <v>67</v>
      </c>
      <c r="W24" s="11">
        <v>0</v>
      </c>
      <c r="X24" s="13">
        <v>30</v>
      </c>
      <c r="Y24" s="11">
        <v>37</v>
      </c>
      <c r="Z24" s="20" t="b">
        <f t="shared" si="3"/>
        <v>0</v>
      </c>
      <c r="AA24" s="20">
        <v>30</v>
      </c>
    </row>
    <row r="25" spans="1:27" ht="15.5" x14ac:dyDescent="0.35">
      <c r="A25" s="30" t="s">
        <v>47</v>
      </c>
      <c r="B25" s="6" t="s">
        <v>8</v>
      </c>
      <c r="C25" s="6" t="s">
        <v>11</v>
      </c>
      <c r="D25" s="3" t="s">
        <v>10</v>
      </c>
      <c r="E25" s="4">
        <v>52</v>
      </c>
      <c r="F25" s="4">
        <v>0</v>
      </c>
      <c r="G25" s="5">
        <v>12</v>
      </c>
      <c r="H25" s="4">
        <v>40</v>
      </c>
      <c r="I25" s="20" t="b">
        <f t="shared" si="2"/>
        <v>0</v>
      </c>
      <c r="J25" s="32">
        <v>13</v>
      </c>
      <c r="S25" s="30" t="s">
        <v>47</v>
      </c>
      <c r="T25" s="12" t="s">
        <v>25</v>
      </c>
      <c r="U25" s="10" t="s">
        <v>10</v>
      </c>
      <c r="V25" s="11">
        <v>37</v>
      </c>
      <c r="W25" s="11">
        <v>20</v>
      </c>
      <c r="X25" s="13">
        <v>3</v>
      </c>
      <c r="Y25" s="11">
        <v>54</v>
      </c>
      <c r="Z25" s="20" t="b">
        <f t="shared" si="3"/>
        <v>0</v>
      </c>
      <c r="AA25" s="20">
        <v>30</v>
      </c>
    </row>
    <row r="26" spans="1:27" ht="15.5" x14ac:dyDescent="0.35">
      <c r="A26" s="30" t="s">
        <v>57</v>
      </c>
      <c r="B26" s="6" t="s">
        <v>8</v>
      </c>
      <c r="C26" s="6" t="s">
        <v>11</v>
      </c>
      <c r="D26" s="3" t="s">
        <v>10</v>
      </c>
      <c r="E26" s="4">
        <v>40</v>
      </c>
      <c r="F26" s="4">
        <v>10</v>
      </c>
      <c r="G26" s="5">
        <v>20</v>
      </c>
      <c r="H26" s="4">
        <v>30</v>
      </c>
      <c r="I26" s="20" t="b">
        <f t="shared" si="2"/>
        <v>0</v>
      </c>
      <c r="J26" s="32">
        <v>13</v>
      </c>
      <c r="S26" s="30" t="s">
        <v>57</v>
      </c>
      <c r="T26" s="12" t="s">
        <v>25</v>
      </c>
      <c r="U26" s="10" t="s">
        <v>10</v>
      </c>
      <c r="V26" s="11">
        <v>54</v>
      </c>
      <c r="W26" s="11">
        <v>10</v>
      </c>
      <c r="X26" s="13">
        <v>13</v>
      </c>
      <c r="Y26" s="11">
        <v>51</v>
      </c>
      <c r="Z26" s="20" t="b">
        <f t="shared" si="3"/>
        <v>0</v>
      </c>
      <c r="AA26" s="20">
        <v>30</v>
      </c>
    </row>
    <row r="27" spans="1:27" ht="15.5" x14ac:dyDescent="0.35">
      <c r="A27" s="30" t="s">
        <v>49</v>
      </c>
      <c r="B27" s="6" t="s">
        <v>8</v>
      </c>
      <c r="C27" s="6" t="s">
        <v>11</v>
      </c>
      <c r="D27" s="3" t="s">
        <v>10</v>
      </c>
      <c r="E27" s="4">
        <v>30</v>
      </c>
      <c r="F27" s="4">
        <v>15</v>
      </c>
      <c r="G27" s="5">
        <v>22</v>
      </c>
      <c r="H27" s="4">
        <v>23</v>
      </c>
      <c r="I27" s="20" t="b">
        <f t="shared" si="2"/>
        <v>0</v>
      </c>
      <c r="J27" s="32">
        <v>13</v>
      </c>
      <c r="S27" s="30" t="s">
        <v>49</v>
      </c>
      <c r="T27" s="12" t="s">
        <v>25</v>
      </c>
      <c r="U27" s="10" t="s">
        <v>10</v>
      </c>
      <c r="V27" s="11">
        <v>51</v>
      </c>
      <c r="W27" s="11">
        <v>0</v>
      </c>
      <c r="X27" s="13">
        <v>33</v>
      </c>
      <c r="Y27" s="11">
        <v>18</v>
      </c>
      <c r="Z27" s="20" t="b">
        <f t="shared" si="3"/>
        <v>1</v>
      </c>
      <c r="AA27" s="20">
        <v>30</v>
      </c>
    </row>
    <row r="28" spans="1:27" ht="15.5" x14ac:dyDescent="0.35">
      <c r="A28" s="30" t="s">
        <v>58</v>
      </c>
      <c r="B28" s="6" t="s">
        <v>8</v>
      </c>
      <c r="C28" s="6" t="s">
        <v>11</v>
      </c>
      <c r="D28" s="3" t="s">
        <v>10</v>
      </c>
      <c r="E28" s="4">
        <v>23</v>
      </c>
      <c r="F28" s="4">
        <v>10</v>
      </c>
      <c r="G28" s="5">
        <v>10</v>
      </c>
      <c r="H28" s="4">
        <v>23</v>
      </c>
      <c r="I28" s="20" t="b">
        <f t="shared" si="2"/>
        <v>0</v>
      </c>
      <c r="J28" s="32">
        <v>13</v>
      </c>
      <c r="S28" s="30" t="s">
        <v>58</v>
      </c>
      <c r="T28" s="12" t="s">
        <v>25</v>
      </c>
      <c r="U28" s="10" t="s">
        <v>10</v>
      </c>
      <c r="V28" s="11">
        <v>18</v>
      </c>
      <c r="W28" s="11">
        <v>10</v>
      </c>
      <c r="X28" s="13">
        <v>22</v>
      </c>
      <c r="Y28" s="11">
        <v>6</v>
      </c>
      <c r="Z28" s="20" t="b">
        <f t="shared" si="3"/>
        <v>1</v>
      </c>
      <c r="AA28" s="20">
        <v>30</v>
      </c>
    </row>
    <row r="29" spans="1:27" ht="15.5" x14ac:dyDescent="0.35">
      <c r="A29" s="30" t="s">
        <v>59</v>
      </c>
      <c r="B29" s="6" t="s">
        <v>8</v>
      </c>
      <c r="C29" s="6" t="s">
        <v>11</v>
      </c>
      <c r="D29" s="3" t="s">
        <v>10</v>
      </c>
      <c r="E29" s="4">
        <v>23</v>
      </c>
      <c r="F29" s="4">
        <v>15</v>
      </c>
      <c r="G29" s="5">
        <v>14</v>
      </c>
      <c r="H29" s="4">
        <v>24</v>
      </c>
      <c r="I29" s="20" t="b">
        <f t="shared" si="2"/>
        <v>0</v>
      </c>
      <c r="J29" s="32">
        <v>13</v>
      </c>
      <c r="S29" s="30" t="s">
        <v>59</v>
      </c>
      <c r="T29" s="12" t="s">
        <v>25</v>
      </c>
      <c r="U29" s="10" t="s">
        <v>10</v>
      </c>
      <c r="V29" s="11">
        <v>6</v>
      </c>
      <c r="W29" s="11">
        <v>10</v>
      </c>
      <c r="X29" s="13">
        <v>16</v>
      </c>
      <c r="Y29" s="11">
        <v>0</v>
      </c>
      <c r="Z29" s="20" t="b">
        <f t="shared" si="3"/>
        <v>1</v>
      </c>
      <c r="AA29" s="20">
        <v>30</v>
      </c>
    </row>
    <row r="30" spans="1:27" ht="15.5" x14ac:dyDescent="0.35">
      <c r="A30" s="30" t="s">
        <v>52</v>
      </c>
      <c r="B30" s="6" t="s">
        <v>8</v>
      </c>
      <c r="C30" s="6" t="s">
        <v>11</v>
      </c>
      <c r="D30" s="3" t="s">
        <v>10</v>
      </c>
      <c r="E30" s="4">
        <v>23</v>
      </c>
      <c r="F30" s="4">
        <v>15</v>
      </c>
      <c r="G30" s="5">
        <v>14</v>
      </c>
      <c r="H30" s="4">
        <v>24</v>
      </c>
      <c r="I30" s="20" t="b">
        <f t="shared" si="2"/>
        <v>0</v>
      </c>
      <c r="J30" s="32">
        <v>13</v>
      </c>
      <c r="S30" s="30" t="s">
        <v>52</v>
      </c>
      <c r="T30" s="12" t="s">
        <v>25</v>
      </c>
      <c r="U30" s="10" t="s">
        <v>10</v>
      </c>
      <c r="V30" s="11">
        <v>0</v>
      </c>
      <c r="W30" s="11">
        <v>0</v>
      </c>
      <c r="X30" s="13">
        <v>0</v>
      </c>
      <c r="Y30" s="11">
        <v>0</v>
      </c>
      <c r="Z30" s="20" t="b">
        <f t="shared" si="3"/>
        <v>1</v>
      </c>
      <c r="AA30" s="20">
        <v>30</v>
      </c>
    </row>
    <row r="31" spans="1:27" ht="15.5" x14ac:dyDescent="0.35">
      <c r="A31" s="30" t="s">
        <v>53</v>
      </c>
      <c r="B31" s="6" t="s">
        <v>8</v>
      </c>
      <c r="C31" s="6" t="s">
        <v>11</v>
      </c>
      <c r="D31" s="3" t="s">
        <v>10</v>
      </c>
      <c r="E31" s="4">
        <v>24</v>
      </c>
      <c r="F31" s="4">
        <v>10</v>
      </c>
      <c r="G31" s="5">
        <v>13</v>
      </c>
      <c r="H31" s="4">
        <v>21</v>
      </c>
      <c r="I31" s="20" t="b">
        <f t="shared" si="2"/>
        <v>0</v>
      </c>
      <c r="J31" s="32">
        <v>13</v>
      </c>
      <c r="S31" s="30" t="s">
        <v>53</v>
      </c>
      <c r="T31" s="12" t="s">
        <v>25</v>
      </c>
      <c r="U31" s="10" t="s">
        <v>10</v>
      </c>
      <c r="V31" s="11">
        <v>0</v>
      </c>
      <c r="W31" s="11">
        <v>30</v>
      </c>
      <c r="X31" s="13">
        <v>28</v>
      </c>
      <c r="Y31" s="11">
        <v>2</v>
      </c>
      <c r="Z31" s="20" t="b">
        <f t="shared" si="3"/>
        <v>1</v>
      </c>
      <c r="AA31" s="20">
        <v>30</v>
      </c>
    </row>
    <row r="34" spans="1:27" x14ac:dyDescent="0.35">
      <c r="A34" s="25" t="s">
        <v>60</v>
      </c>
      <c r="B34" s="25" t="s">
        <v>61</v>
      </c>
      <c r="C34" s="25" t="s">
        <v>62</v>
      </c>
      <c r="D34" s="25" t="s">
        <v>63</v>
      </c>
      <c r="E34" s="25" t="s">
        <v>64</v>
      </c>
      <c r="F34" s="25" t="s">
        <v>65</v>
      </c>
      <c r="G34" s="25" t="s">
        <v>66</v>
      </c>
      <c r="H34" s="25" t="s">
        <v>67</v>
      </c>
      <c r="I34" s="25" t="s">
        <v>68</v>
      </c>
      <c r="J34" s="25" t="s">
        <v>69</v>
      </c>
      <c r="S34" s="25" t="s">
        <v>60</v>
      </c>
      <c r="T34" s="5" t="s">
        <v>22</v>
      </c>
      <c r="U34" s="5" t="s">
        <v>3</v>
      </c>
      <c r="V34" s="25" t="s">
        <v>64</v>
      </c>
      <c r="W34" s="25" t="s">
        <v>65</v>
      </c>
      <c r="X34" s="25" t="s">
        <v>66</v>
      </c>
      <c r="Y34" s="25" t="s">
        <v>67</v>
      </c>
      <c r="Z34" s="25" t="s">
        <v>68</v>
      </c>
      <c r="AA34" s="25" t="s">
        <v>69</v>
      </c>
    </row>
    <row r="35" spans="1:27" ht="15.5" x14ac:dyDescent="0.35">
      <c r="A35" s="30" t="s">
        <v>0</v>
      </c>
      <c r="B35" s="6" t="s">
        <v>8</v>
      </c>
      <c r="C35" s="6" t="s">
        <v>12</v>
      </c>
      <c r="D35" s="3" t="s">
        <v>10</v>
      </c>
      <c r="E35" s="4">
        <v>17</v>
      </c>
      <c r="F35" s="4">
        <v>44</v>
      </c>
      <c r="G35" s="5">
        <v>27</v>
      </c>
      <c r="H35" s="4">
        <v>34</v>
      </c>
      <c r="I35" s="20" t="b">
        <f>H35&lt;=J35</f>
        <v>0</v>
      </c>
      <c r="J35" s="32">
        <v>31</v>
      </c>
      <c r="S35" s="30" t="s">
        <v>0</v>
      </c>
      <c r="T35" s="12" t="s">
        <v>26</v>
      </c>
      <c r="U35" s="10" t="s">
        <v>10</v>
      </c>
      <c r="V35" s="11">
        <v>32</v>
      </c>
      <c r="W35" s="11">
        <v>20</v>
      </c>
      <c r="X35" s="13">
        <v>5</v>
      </c>
      <c r="Y35" s="11">
        <v>47</v>
      </c>
      <c r="Z35" s="20" t="b">
        <f>Y35&lt;=AA35</f>
        <v>0</v>
      </c>
      <c r="AA35" s="20">
        <v>26</v>
      </c>
    </row>
    <row r="36" spans="1:27" ht="15.5" x14ac:dyDescent="0.35">
      <c r="A36" s="30" t="s">
        <v>43</v>
      </c>
      <c r="B36" s="6" t="s">
        <v>8</v>
      </c>
      <c r="C36" s="6" t="s">
        <v>12</v>
      </c>
      <c r="D36" s="3" t="s">
        <v>10</v>
      </c>
      <c r="E36" s="4">
        <v>34</v>
      </c>
      <c r="F36" s="4">
        <v>20</v>
      </c>
      <c r="G36" s="5">
        <v>50</v>
      </c>
      <c r="H36" s="4">
        <v>4</v>
      </c>
      <c r="I36" s="20" t="b">
        <f t="shared" ref="I36:I46" si="4">H36&lt;=J36</f>
        <v>1</v>
      </c>
      <c r="J36" s="32">
        <v>31</v>
      </c>
      <c r="S36" s="30" t="s">
        <v>43</v>
      </c>
      <c r="T36" s="12" t="s">
        <v>26</v>
      </c>
      <c r="U36" s="10" t="s">
        <v>10</v>
      </c>
      <c r="V36" s="11">
        <v>47</v>
      </c>
      <c r="W36" s="11">
        <v>30</v>
      </c>
      <c r="X36" s="13">
        <v>10</v>
      </c>
      <c r="Y36" s="11">
        <v>67</v>
      </c>
      <c r="Z36" s="20" t="b">
        <f>Y36&lt;=AA36</f>
        <v>0</v>
      </c>
      <c r="AA36" s="20">
        <v>26</v>
      </c>
    </row>
    <row r="37" spans="1:27" ht="15.5" x14ac:dyDescent="0.35">
      <c r="A37" s="30" t="s">
        <v>44</v>
      </c>
      <c r="B37" s="6" t="s">
        <v>8</v>
      </c>
      <c r="C37" s="6" t="s">
        <v>12</v>
      </c>
      <c r="D37" s="3" t="s">
        <v>10</v>
      </c>
      <c r="E37" s="4">
        <v>4</v>
      </c>
      <c r="F37" s="4">
        <v>40</v>
      </c>
      <c r="G37" s="5">
        <v>40</v>
      </c>
      <c r="H37" s="4">
        <v>4</v>
      </c>
      <c r="I37" s="20" t="b">
        <f t="shared" si="4"/>
        <v>1</v>
      </c>
      <c r="J37" s="32">
        <v>31</v>
      </c>
      <c r="S37" s="30" t="s">
        <v>44</v>
      </c>
      <c r="T37" s="12" t="s">
        <v>26</v>
      </c>
      <c r="U37" s="10" t="s">
        <v>10</v>
      </c>
      <c r="V37" s="11">
        <v>67</v>
      </c>
      <c r="W37" s="11">
        <v>10</v>
      </c>
      <c r="X37" s="13">
        <v>10</v>
      </c>
      <c r="Y37" s="11">
        <v>67</v>
      </c>
      <c r="Z37" s="20" t="b">
        <f t="shared" ref="Z37:Z46" si="5">Y37&lt;=AA37</f>
        <v>0</v>
      </c>
      <c r="AA37" s="20">
        <v>26</v>
      </c>
    </row>
    <row r="38" spans="1:27" ht="15.5" x14ac:dyDescent="0.35">
      <c r="A38" s="30" t="s">
        <v>45</v>
      </c>
      <c r="B38" s="6" t="s">
        <v>8</v>
      </c>
      <c r="C38" s="6" t="s">
        <v>12</v>
      </c>
      <c r="D38" s="3" t="s">
        <v>10</v>
      </c>
      <c r="E38" s="4">
        <v>4</v>
      </c>
      <c r="F38" s="4">
        <v>20</v>
      </c>
      <c r="G38" s="5">
        <v>5</v>
      </c>
      <c r="H38" s="4">
        <v>19</v>
      </c>
      <c r="I38" s="20" t="b">
        <f t="shared" si="4"/>
        <v>1</v>
      </c>
      <c r="J38" s="32">
        <v>31</v>
      </c>
      <c r="S38" s="30" t="s">
        <v>45</v>
      </c>
      <c r="T38" s="12" t="s">
        <v>26</v>
      </c>
      <c r="U38" s="10" t="s">
        <v>10</v>
      </c>
      <c r="V38" s="11">
        <v>67</v>
      </c>
      <c r="W38" s="11">
        <v>0</v>
      </c>
      <c r="X38" s="13">
        <v>12</v>
      </c>
      <c r="Y38" s="11">
        <v>55</v>
      </c>
      <c r="Z38" s="20" t="b">
        <f t="shared" si="5"/>
        <v>0</v>
      </c>
      <c r="AA38" s="20">
        <v>26</v>
      </c>
    </row>
    <row r="39" spans="1:27" ht="15.5" x14ac:dyDescent="0.35">
      <c r="A39" s="30" t="s">
        <v>46</v>
      </c>
      <c r="B39" s="6" t="s">
        <v>8</v>
      </c>
      <c r="C39" s="6" t="s">
        <v>12</v>
      </c>
      <c r="D39" s="3" t="s">
        <v>10</v>
      </c>
      <c r="E39" s="4">
        <v>19</v>
      </c>
      <c r="F39" s="4">
        <v>20</v>
      </c>
      <c r="G39" s="5">
        <v>20</v>
      </c>
      <c r="H39" s="4">
        <v>19</v>
      </c>
      <c r="I39" s="20" t="b">
        <f t="shared" si="4"/>
        <v>1</v>
      </c>
      <c r="J39" s="32">
        <v>31</v>
      </c>
      <c r="S39" s="30" t="s">
        <v>46</v>
      </c>
      <c r="T39" s="12" t="s">
        <v>26</v>
      </c>
      <c r="U39" s="10" t="s">
        <v>10</v>
      </c>
      <c r="V39" s="11">
        <v>55</v>
      </c>
      <c r="W39" s="11">
        <v>0</v>
      </c>
      <c r="X39" s="13">
        <v>40</v>
      </c>
      <c r="Y39" s="11">
        <v>15</v>
      </c>
      <c r="Z39" s="20" t="b">
        <f t="shared" si="5"/>
        <v>1</v>
      </c>
      <c r="AA39" s="20">
        <v>26</v>
      </c>
    </row>
    <row r="40" spans="1:27" ht="15.5" x14ac:dyDescent="0.35">
      <c r="A40" s="30" t="s">
        <v>47</v>
      </c>
      <c r="B40" s="6" t="s">
        <v>8</v>
      </c>
      <c r="C40" s="6" t="s">
        <v>12</v>
      </c>
      <c r="D40" s="3" t="s">
        <v>10</v>
      </c>
      <c r="E40" s="4">
        <v>19</v>
      </c>
      <c r="F40" s="4">
        <v>20</v>
      </c>
      <c r="G40" s="5">
        <v>15</v>
      </c>
      <c r="H40" s="4">
        <v>24</v>
      </c>
      <c r="I40" s="20" t="b">
        <f t="shared" si="4"/>
        <v>1</v>
      </c>
      <c r="J40" s="32">
        <v>31</v>
      </c>
      <c r="S40" s="30" t="s">
        <v>47</v>
      </c>
      <c r="T40" s="12" t="s">
        <v>26</v>
      </c>
      <c r="U40" s="10" t="s">
        <v>10</v>
      </c>
      <c r="V40" s="11">
        <v>15</v>
      </c>
      <c r="W40" s="11">
        <v>20</v>
      </c>
      <c r="X40" s="13">
        <v>20</v>
      </c>
      <c r="Y40" s="11">
        <v>15</v>
      </c>
      <c r="Z40" s="20" t="b">
        <f t="shared" si="5"/>
        <v>1</v>
      </c>
      <c r="AA40" s="20">
        <v>26</v>
      </c>
    </row>
    <row r="41" spans="1:27" ht="15.5" x14ac:dyDescent="0.35">
      <c r="A41" s="30" t="s">
        <v>57</v>
      </c>
      <c r="B41" s="6" t="s">
        <v>8</v>
      </c>
      <c r="C41" s="6" t="s">
        <v>12</v>
      </c>
      <c r="D41" s="3" t="s">
        <v>10</v>
      </c>
      <c r="E41" s="4">
        <v>24</v>
      </c>
      <c r="F41" s="4">
        <v>10</v>
      </c>
      <c r="G41" s="5">
        <v>16</v>
      </c>
      <c r="H41" s="4">
        <v>18</v>
      </c>
      <c r="I41" s="20" t="b">
        <f t="shared" si="4"/>
        <v>1</v>
      </c>
      <c r="J41" s="32">
        <v>31</v>
      </c>
      <c r="S41" s="30" t="s">
        <v>57</v>
      </c>
      <c r="T41" s="12" t="s">
        <v>26</v>
      </c>
      <c r="U41" s="10" t="s">
        <v>10</v>
      </c>
      <c r="V41" s="11">
        <v>15</v>
      </c>
      <c r="W41" s="11">
        <v>10</v>
      </c>
      <c r="X41" s="13">
        <v>10</v>
      </c>
      <c r="Y41" s="11">
        <v>15</v>
      </c>
      <c r="Z41" s="20" t="b">
        <f t="shared" si="5"/>
        <v>1</v>
      </c>
      <c r="AA41" s="20">
        <v>26</v>
      </c>
    </row>
    <row r="42" spans="1:27" ht="15.5" x14ac:dyDescent="0.35">
      <c r="A42" s="30" t="s">
        <v>49</v>
      </c>
      <c r="B42" s="6" t="s">
        <v>8</v>
      </c>
      <c r="C42" s="6" t="s">
        <v>12</v>
      </c>
      <c r="D42" s="3" t="s">
        <v>10</v>
      </c>
      <c r="E42" s="4">
        <v>18</v>
      </c>
      <c r="F42" s="4">
        <v>15</v>
      </c>
      <c r="G42" s="5">
        <v>15</v>
      </c>
      <c r="H42" s="4">
        <v>18</v>
      </c>
      <c r="I42" s="20" t="b">
        <f t="shared" si="4"/>
        <v>1</v>
      </c>
      <c r="J42" s="32">
        <v>31</v>
      </c>
      <c r="S42" s="30" t="s">
        <v>49</v>
      </c>
      <c r="T42" s="12" t="s">
        <v>26</v>
      </c>
      <c r="U42" s="10" t="s">
        <v>10</v>
      </c>
      <c r="V42" s="11">
        <v>15</v>
      </c>
      <c r="W42" s="11">
        <v>10</v>
      </c>
      <c r="X42" s="13">
        <v>11</v>
      </c>
      <c r="Y42" s="11">
        <v>14</v>
      </c>
      <c r="Z42" s="20" t="b">
        <f t="shared" si="5"/>
        <v>1</v>
      </c>
      <c r="AA42" s="20">
        <v>26</v>
      </c>
    </row>
    <row r="43" spans="1:27" ht="15.5" x14ac:dyDescent="0.35">
      <c r="A43" s="30" t="s">
        <v>58</v>
      </c>
      <c r="B43" s="6" t="s">
        <v>8</v>
      </c>
      <c r="C43" s="6" t="s">
        <v>12</v>
      </c>
      <c r="D43" s="3" t="s">
        <v>10</v>
      </c>
      <c r="E43" s="4">
        <v>18</v>
      </c>
      <c r="F43" s="4">
        <v>10</v>
      </c>
      <c r="G43" s="5">
        <v>11</v>
      </c>
      <c r="H43" s="4">
        <v>17</v>
      </c>
      <c r="I43" s="20" t="b">
        <f t="shared" si="4"/>
        <v>1</v>
      </c>
      <c r="J43" s="32">
        <v>31</v>
      </c>
      <c r="S43" s="30" t="s">
        <v>58</v>
      </c>
      <c r="T43" s="12" t="s">
        <v>26</v>
      </c>
      <c r="U43" s="10" t="s">
        <v>10</v>
      </c>
      <c r="V43" s="11">
        <v>14</v>
      </c>
      <c r="W43" s="11">
        <v>10</v>
      </c>
      <c r="X43" s="13">
        <v>21</v>
      </c>
      <c r="Y43" s="11">
        <v>3</v>
      </c>
      <c r="Z43" s="20" t="b">
        <f t="shared" si="5"/>
        <v>1</v>
      </c>
      <c r="AA43" s="20">
        <v>26</v>
      </c>
    </row>
    <row r="44" spans="1:27" ht="15.5" x14ac:dyDescent="0.35">
      <c r="A44" s="30" t="s">
        <v>59</v>
      </c>
      <c r="B44" s="6" t="s">
        <v>8</v>
      </c>
      <c r="C44" s="6" t="s">
        <v>12</v>
      </c>
      <c r="D44" s="3" t="s">
        <v>10</v>
      </c>
      <c r="E44" s="4">
        <v>17</v>
      </c>
      <c r="F44" s="4">
        <v>15</v>
      </c>
      <c r="G44" s="5">
        <v>17</v>
      </c>
      <c r="H44" s="4">
        <v>15</v>
      </c>
      <c r="I44" s="20" t="b">
        <f t="shared" si="4"/>
        <v>1</v>
      </c>
      <c r="J44" s="32">
        <v>31</v>
      </c>
      <c r="S44" s="30" t="s">
        <v>59</v>
      </c>
      <c r="T44" s="12" t="s">
        <v>26</v>
      </c>
      <c r="U44" s="10" t="s">
        <v>10</v>
      </c>
      <c r="V44" s="11">
        <v>3</v>
      </c>
      <c r="W44" s="11">
        <v>10</v>
      </c>
      <c r="X44" s="13">
        <v>8</v>
      </c>
      <c r="Y44" s="11">
        <v>5</v>
      </c>
      <c r="Z44" s="20" t="b">
        <f t="shared" si="5"/>
        <v>1</v>
      </c>
      <c r="AA44" s="20">
        <v>26</v>
      </c>
    </row>
    <row r="45" spans="1:27" ht="15.5" x14ac:dyDescent="0.35">
      <c r="A45" s="30" t="s">
        <v>52</v>
      </c>
      <c r="B45" s="6" t="s">
        <v>8</v>
      </c>
      <c r="C45" s="6" t="s">
        <v>12</v>
      </c>
      <c r="D45" s="3" t="s">
        <v>10</v>
      </c>
      <c r="E45" s="4">
        <v>17</v>
      </c>
      <c r="F45" s="4">
        <v>15</v>
      </c>
      <c r="G45" s="5">
        <v>17</v>
      </c>
      <c r="H45" s="4">
        <v>15</v>
      </c>
      <c r="I45" s="20" t="b">
        <f t="shared" si="4"/>
        <v>1</v>
      </c>
      <c r="J45" s="32">
        <v>31</v>
      </c>
      <c r="S45" s="30" t="s">
        <v>52</v>
      </c>
      <c r="T45" s="12" t="s">
        <v>26</v>
      </c>
      <c r="U45" s="10" t="s">
        <v>10</v>
      </c>
      <c r="V45" s="11">
        <v>5</v>
      </c>
      <c r="W45" s="11">
        <v>0</v>
      </c>
      <c r="X45" s="13">
        <v>0</v>
      </c>
      <c r="Y45" s="11">
        <v>5</v>
      </c>
      <c r="Z45" s="20" t="b">
        <f t="shared" si="5"/>
        <v>1</v>
      </c>
      <c r="AA45" s="20">
        <v>26</v>
      </c>
    </row>
    <row r="46" spans="1:27" ht="15.5" x14ac:dyDescent="0.35">
      <c r="A46" s="30" t="s">
        <v>53</v>
      </c>
      <c r="B46" s="6" t="s">
        <v>8</v>
      </c>
      <c r="C46" s="6" t="s">
        <v>12</v>
      </c>
      <c r="D46" s="3" t="s">
        <v>10</v>
      </c>
      <c r="E46" s="4">
        <v>15</v>
      </c>
      <c r="F46" s="4">
        <v>10</v>
      </c>
      <c r="G46" s="5">
        <v>22</v>
      </c>
      <c r="H46" s="4">
        <v>3</v>
      </c>
      <c r="I46" s="20" t="b">
        <f t="shared" si="4"/>
        <v>1</v>
      </c>
      <c r="J46" s="32">
        <v>31</v>
      </c>
      <c r="S46" s="30" t="s">
        <v>53</v>
      </c>
      <c r="T46" s="12" t="s">
        <v>26</v>
      </c>
      <c r="U46" s="10" t="s">
        <v>10</v>
      </c>
      <c r="V46" s="11">
        <v>5</v>
      </c>
      <c r="W46" s="11">
        <v>30</v>
      </c>
      <c r="X46" s="13">
        <v>23</v>
      </c>
      <c r="Y46" s="11">
        <v>12</v>
      </c>
      <c r="Z46" s="20" t="b">
        <f t="shared" si="5"/>
        <v>1</v>
      </c>
      <c r="AA46" s="20">
        <v>26</v>
      </c>
    </row>
    <row r="49" spans="1:27" x14ac:dyDescent="0.35">
      <c r="A49" s="25" t="s">
        <v>60</v>
      </c>
      <c r="B49" s="25" t="s">
        <v>61</v>
      </c>
      <c r="C49" s="25" t="s">
        <v>62</v>
      </c>
      <c r="D49" s="25" t="s">
        <v>63</v>
      </c>
      <c r="E49" s="25" t="s">
        <v>64</v>
      </c>
      <c r="F49" s="25" t="s">
        <v>65</v>
      </c>
      <c r="G49" s="25" t="s">
        <v>66</v>
      </c>
      <c r="H49" s="25" t="s">
        <v>67</v>
      </c>
      <c r="I49" s="25" t="s">
        <v>68</v>
      </c>
      <c r="J49" s="25" t="s">
        <v>69</v>
      </c>
      <c r="S49" s="25" t="s">
        <v>60</v>
      </c>
      <c r="T49" s="5" t="s">
        <v>22</v>
      </c>
      <c r="U49" s="5" t="s">
        <v>3</v>
      </c>
      <c r="V49" s="25" t="s">
        <v>64</v>
      </c>
      <c r="W49" s="25" t="s">
        <v>65</v>
      </c>
      <c r="X49" s="25" t="s">
        <v>66</v>
      </c>
      <c r="Y49" s="25" t="s">
        <v>67</v>
      </c>
      <c r="Z49" s="25" t="s">
        <v>68</v>
      </c>
      <c r="AA49" s="25" t="s">
        <v>69</v>
      </c>
    </row>
    <row r="50" spans="1:27" ht="15.5" x14ac:dyDescent="0.35">
      <c r="A50" s="30" t="s">
        <v>0</v>
      </c>
      <c r="B50" s="6" t="s">
        <v>8</v>
      </c>
      <c r="C50" s="7" t="s">
        <v>13</v>
      </c>
      <c r="D50" s="3" t="s">
        <v>10</v>
      </c>
      <c r="E50" s="4">
        <v>4</v>
      </c>
      <c r="F50" s="4">
        <v>43</v>
      </c>
      <c r="G50" s="5">
        <v>18</v>
      </c>
      <c r="H50" s="4">
        <v>29</v>
      </c>
      <c r="I50" s="20" t="b">
        <f>H50&lt;=J50</f>
        <v>0</v>
      </c>
      <c r="J50" s="32">
        <v>21</v>
      </c>
      <c r="S50" s="30" t="s">
        <v>0</v>
      </c>
      <c r="T50" s="12" t="s">
        <v>27</v>
      </c>
      <c r="U50" s="10" t="s">
        <v>10</v>
      </c>
      <c r="V50" s="11">
        <v>59</v>
      </c>
      <c r="W50" s="11">
        <v>20</v>
      </c>
      <c r="X50" s="13">
        <v>0</v>
      </c>
      <c r="Y50" s="11">
        <v>79</v>
      </c>
      <c r="Z50" s="20" t="b">
        <f>Y50&lt;=AA50</f>
        <v>0</v>
      </c>
      <c r="AA50" s="20">
        <v>27</v>
      </c>
    </row>
    <row r="51" spans="1:27" ht="15.5" x14ac:dyDescent="0.35">
      <c r="A51" s="30" t="s">
        <v>43</v>
      </c>
      <c r="B51" s="6" t="s">
        <v>8</v>
      </c>
      <c r="C51" s="7" t="s">
        <v>13</v>
      </c>
      <c r="D51" s="3" t="s">
        <v>10</v>
      </c>
      <c r="E51" s="4">
        <v>29</v>
      </c>
      <c r="F51" s="4">
        <v>20</v>
      </c>
      <c r="G51" s="5">
        <v>10</v>
      </c>
      <c r="H51" s="4">
        <v>39</v>
      </c>
      <c r="I51" s="20" t="b">
        <f t="shared" ref="I51:I61" si="6">H51&lt;=J51</f>
        <v>0</v>
      </c>
      <c r="J51" s="32">
        <v>21</v>
      </c>
      <c r="S51" s="30" t="s">
        <v>43</v>
      </c>
      <c r="T51" s="12" t="s">
        <v>27</v>
      </c>
      <c r="U51" s="10" t="s">
        <v>10</v>
      </c>
      <c r="V51" s="11">
        <v>79</v>
      </c>
      <c r="W51" s="11">
        <v>20</v>
      </c>
      <c r="X51" s="13">
        <v>20</v>
      </c>
      <c r="Y51" s="11">
        <v>79</v>
      </c>
      <c r="Z51" s="20" t="b">
        <f>Y51&lt;=AA51</f>
        <v>0</v>
      </c>
      <c r="AA51" s="20">
        <v>27</v>
      </c>
    </row>
    <row r="52" spans="1:27" ht="15.5" x14ac:dyDescent="0.35">
      <c r="A52" s="30" t="s">
        <v>44</v>
      </c>
      <c r="B52" s="6" t="s">
        <v>8</v>
      </c>
      <c r="C52" s="7" t="s">
        <v>13</v>
      </c>
      <c r="D52" s="3" t="s">
        <v>10</v>
      </c>
      <c r="E52" s="4">
        <v>39</v>
      </c>
      <c r="F52" s="4">
        <v>30</v>
      </c>
      <c r="G52" s="5">
        <v>5</v>
      </c>
      <c r="H52" s="4">
        <v>64</v>
      </c>
      <c r="I52" s="20" t="b">
        <f t="shared" si="6"/>
        <v>0</v>
      </c>
      <c r="J52" s="32">
        <v>21</v>
      </c>
      <c r="S52" s="30" t="s">
        <v>44</v>
      </c>
      <c r="T52" s="12" t="s">
        <v>27</v>
      </c>
      <c r="U52" s="10" t="s">
        <v>10</v>
      </c>
      <c r="V52" s="11">
        <v>79</v>
      </c>
      <c r="W52" s="11">
        <v>30</v>
      </c>
      <c r="X52" s="13">
        <v>12</v>
      </c>
      <c r="Y52" s="11">
        <v>97</v>
      </c>
      <c r="Z52" s="20" t="b">
        <f t="shared" ref="Z52:Z61" si="7">Y52&lt;=AA52</f>
        <v>0</v>
      </c>
      <c r="AA52" s="20">
        <v>27</v>
      </c>
    </row>
    <row r="53" spans="1:27" ht="15.5" x14ac:dyDescent="0.35">
      <c r="A53" s="30" t="s">
        <v>45</v>
      </c>
      <c r="B53" s="6" t="s">
        <v>8</v>
      </c>
      <c r="C53" s="7" t="s">
        <v>13</v>
      </c>
      <c r="D53" s="3" t="s">
        <v>10</v>
      </c>
      <c r="E53" s="4">
        <v>64</v>
      </c>
      <c r="F53" s="4">
        <v>0</v>
      </c>
      <c r="G53" s="5">
        <v>0</v>
      </c>
      <c r="H53" s="4">
        <v>64</v>
      </c>
      <c r="I53" s="20" t="b">
        <f t="shared" si="6"/>
        <v>0</v>
      </c>
      <c r="J53" s="32">
        <v>21</v>
      </c>
      <c r="S53" s="30" t="s">
        <v>45</v>
      </c>
      <c r="T53" s="12" t="s">
        <v>27</v>
      </c>
      <c r="U53" s="10" t="s">
        <v>10</v>
      </c>
      <c r="V53" s="11">
        <v>97</v>
      </c>
      <c r="W53" s="11">
        <v>0</v>
      </c>
      <c r="X53" s="13">
        <v>10</v>
      </c>
      <c r="Y53" s="11">
        <v>87</v>
      </c>
      <c r="Z53" s="20" t="b">
        <f t="shared" si="7"/>
        <v>0</v>
      </c>
      <c r="AA53" s="20">
        <v>27</v>
      </c>
    </row>
    <row r="54" spans="1:27" ht="15.5" x14ac:dyDescent="0.35">
      <c r="A54" s="30" t="s">
        <v>46</v>
      </c>
      <c r="B54" s="6" t="s">
        <v>8</v>
      </c>
      <c r="C54" s="7" t="s">
        <v>13</v>
      </c>
      <c r="D54" s="3" t="s">
        <v>10</v>
      </c>
      <c r="E54" s="4">
        <v>64</v>
      </c>
      <c r="F54" s="4">
        <v>20</v>
      </c>
      <c r="G54" s="5">
        <v>18</v>
      </c>
      <c r="H54" s="4">
        <v>66</v>
      </c>
      <c r="I54" s="20" t="b">
        <f t="shared" si="6"/>
        <v>0</v>
      </c>
      <c r="J54" s="32">
        <v>21</v>
      </c>
      <c r="S54" s="30" t="s">
        <v>46</v>
      </c>
      <c r="T54" s="12" t="s">
        <v>27</v>
      </c>
      <c r="U54" s="10" t="s">
        <v>10</v>
      </c>
      <c r="V54" s="11">
        <v>87</v>
      </c>
      <c r="W54" s="11">
        <v>0</v>
      </c>
      <c r="X54" s="13">
        <v>30</v>
      </c>
      <c r="Y54" s="11">
        <v>57</v>
      </c>
      <c r="Z54" s="20" t="b">
        <f t="shared" si="7"/>
        <v>0</v>
      </c>
      <c r="AA54" s="20">
        <v>27</v>
      </c>
    </row>
    <row r="55" spans="1:27" ht="15.5" x14ac:dyDescent="0.35">
      <c r="A55" s="30" t="s">
        <v>47</v>
      </c>
      <c r="B55" s="6" t="s">
        <v>8</v>
      </c>
      <c r="C55" s="7" t="s">
        <v>13</v>
      </c>
      <c r="D55" s="3" t="s">
        <v>10</v>
      </c>
      <c r="E55" s="4">
        <v>66</v>
      </c>
      <c r="F55" s="4">
        <v>0</v>
      </c>
      <c r="G55" s="5">
        <v>20</v>
      </c>
      <c r="H55" s="4">
        <v>46</v>
      </c>
      <c r="I55" s="20" t="b">
        <f t="shared" si="6"/>
        <v>0</v>
      </c>
      <c r="J55" s="32">
        <v>21</v>
      </c>
      <c r="S55" s="30" t="s">
        <v>47</v>
      </c>
      <c r="T55" s="12" t="s">
        <v>27</v>
      </c>
      <c r="U55" s="10" t="s">
        <v>10</v>
      </c>
      <c r="V55" s="11">
        <v>57</v>
      </c>
      <c r="W55" s="11">
        <v>20</v>
      </c>
      <c r="X55" s="13">
        <v>40</v>
      </c>
      <c r="Y55" s="11">
        <v>37</v>
      </c>
      <c r="Z55" s="20" t="b">
        <f t="shared" si="7"/>
        <v>0</v>
      </c>
      <c r="AA55" s="20">
        <v>27</v>
      </c>
    </row>
    <row r="56" spans="1:27" ht="15.5" x14ac:dyDescent="0.35">
      <c r="A56" s="30" t="s">
        <v>57</v>
      </c>
      <c r="B56" s="6" t="s">
        <v>8</v>
      </c>
      <c r="C56" s="7" t="s">
        <v>13</v>
      </c>
      <c r="D56" s="3" t="s">
        <v>10</v>
      </c>
      <c r="E56" s="4">
        <v>46</v>
      </c>
      <c r="F56" s="4">
        <v>10</v>
      </c>
      <c r="G56" s="5">
        <v>30</v>
      </c>
      <c r="H56" s="4">
        <v>26</v>
      </c>
      <c r="I56" s="20" t="b">
        <f t="shared" si="6"/>
        <v>0</v>
      </c>
      <c r="J56" s="32">
        <v>21</v>
      </c>
      <c r="S56" s="30" t="s">
        <v>57</v>
      </c>
      <c r="T56" s="12" t="s">
        <v>27</v>
      </c>
      <c r="U56" s="10" t="s">
        <v>10</v>
      </c>
      <c r="V56" s="11">
        <v>37</v>
      </c>
      <c r="W56" s="11">
        <v>10</v>
      </c>
      <c r="X56" s="13">
        <v>30</v>
      </c>
      <c r="Y56" s="11">
        <v>17</v>
      </c>
      <c r="Z56" s="20" t="b">
        <f t="shared" si="7"/>
        <v>1</v>
      </c>
      <c r="AA56" s="20">
        <v>27</v>
      </c>
    </row>
    <row r="57" spans="1:27" ht="15.5" x14ac:dyDescent="0.35">
      <c r="A57" s="30" t="s">
        <v>49</v>
      </c>
      <c r="B57" s="6" t="s">
        <v>8</v>
      </c>
      <c r="C57" s="7" t="s">
        <v>13</v>
      </c>
      <c r="D57" s="3" t="s">
        <v>10</v>
      </c>
      <c r="E57" s="4">
        <v>26</v>
      </c>
      <c r="F57" s="4">
        <v>15</v>
      </c>
      <c r="G57" s="5">
        <v>25</v>
      </c>
      <c r="H57" s="4">
        <v>16</v>
      </c>
      <c r="I57" s="20" t="b">
        <f t="shared" si="6"/>
        <v>1</v>
      </c>
      <c r="J57" s="32">
        <v>21</v>
      </c>
      <c r="S57" s="30" t="s">
        <v>49</v>
      </c>
      <c r="T57" s="12" t="s">
        <v>27</v>
      </c>
      <c r="U57" s="10" t="s">
        <v>10</v>
      </c>
      <c r="V57" s="11">
        <v>17</v>
      </c>
      <c r="W57" s="11">
        <v>20</v>
      </c>
      <c r="X57" s="13">
        <v>20</v>
      </c>
      <c r="Y57" s="11">
        <v>17</v>
      </c>
      <c r="Z57" s="20" t="b">
        <f t="shared" si="7"/>
        <v>1</v>
      </c>
      <c r="AA57" s="20">
        <v>27</v>
      </c>
    </row>
    <row r="58" spans="1:27" ht="15.5" x14ac:dyDescent="0.35">
      <c r="A58" s="30" t="s">
        <v>58</v>
      </c>
      <c r="B58" s="6" t="s">
        <v>8</v>
      </c>
      <c r="C58" s="7" t="s">
        <v>13</v>
      </c>
      <c r="D58" s="3" t="s">
        <v>10</v>
      </c>
      <c r="E58" s="4">
        <v>16</v>
      </c>
      <c r="F58" s="4">
        <v>10</v>
      </c>
      <c r="G58" s="5">
        <v>15</v>
      </c>
      <c r="H58" s="4">
        <v>11</v>
      </c>
      <c r="I58" s="20" t="b">
        <f t="shared" si="6"/>
        <v>1</v>
      </c>
      <c r="J58" s="32">
        <v>21</v>
      </c>
      <c r="S58" s="30" t="s">
        <v>58</v>
      </c>
      <c r="T58" s="12" t="s">
        <v>27</v>
      </c>
      <c r="U58" s="10" t="s">
        <v>10</v>
      </c>
      <c r="V58" s="11">
        <v>17</v>
      </c>
      <c r="W58" s="11">
        <v>10</v>
      </c>
      <c r="X58" s="13">
        <v>10</v>
      </c>
      <c r="Y58" s="11">
        <v>17</v>
      </c>
      <c r="Z58" s="20" t="b">
        <f t="shared" si="7"/>
        <v>1</v>
      </c>
      <c r="AA58" s="20">
        <v>27</v>
      </c>
    </row>
    <row r="59" spans="1:27" ht="15.5" x14ac:dyDescent="0.35">
      <c r="A59" s="30" t="s">
        <v>59</v>
      </c>
      <c r="B59" s="6" t="s">
        <v>8</v>
      </c>
      <c r="C59" s="7" t="s">
        <v>13</v>
      </c>
      <c r="D59" s="3" t="s">
        <v>10</v>
      </c>
      <c r="E59" s="4">
        <v>11</v>
      </c>
      <c r="F59" s="4">
        <v>15</v>
      </c>
      <c r="G59" s="5">
        <v>14</v>
      </c>
      <c r="H59" s="4">
        <v>12</v>
      </c>
      <c r="I59" s="20" t="b">
        <f t="shared" si="6"/>
        <v>1</v>
      </c>
      <c r="J59" s="32">
        <v>21</v>
      </c>
      <c r="S59" s="30" t="s">
        <v>59</v>
      </c>
      <c r="T59" s="12" t="s">
        <v>27</v>
      </c>
      <c r="U59" s="10" t="s">
        <v>10</v>
      </c>
      <c r="V59" s="11">
        <v>17</v>
      </c>
      <c r="W59" s="11">
        <v>10</v>
      </c>
      <c r="X59" s="13">
        <v>23</v>
      </c>
      <c r="Y59" s="11">
        <v>4</v>
      </c>
      <c r="Z59" s="20" t="b">
        <f t="shared" si="7"/>
        <v>1</v>
      </c>
      <c r="AA59" s="20">
        <v>27</v>
      </c>
    </row>
    <row r="60" spans="1:27" ht="15.5" x14ac:dyDescent="0.35">
      <c r="A60" s="30" t="s">
        <v>52</v>
      </c>
      <c r="B60" s="6" t="s">
        <v>8</v>
      </c>
      <c r="C60" s="7" t="s">
        <v>13</v>
      </c>
      <c r="D60" s="3" t="s">
        <v>10</v>
      </c>
      <c r="E60" s="4">
        <v>11</v>
      </c>
      <c r="F60" s="4">
        <v>15</v>
      </c>
      <c r="G60" s="5">
        <v>14</v>
      </c>
      <c r="H60" s="4">
        <v>12</v>
      </c>
      <c r="I60" s="20" t="b">
        <f t="shared" si="6"/>
        <v>1</v>
      </c>
      <c r="J60" s="32">
        <v>21</v>
      </c>
      <c r="S60" s="30" t="s">
        <v>52</v>
      </c>
      <c r="T60" s="12" t="s">
        <v>27</v>
      </c>
      <c r="U60" s="10" t="s">
        <v>10</v>
      </c>
      <c r="V60" s="11">
        <v>4</v>
      </c>
      <c r="W60" s="11">
        <v>10</v>
      </c>
      <c r="X60" s="13">
        <v>12</v>
      </c>
      <c r="Y60" s="11">
        <v>2</v>
      </c>
      <c r="Z60" s="20" t="b">
        <f t="shared" si="7"/>
        <v>1</v>
      </c>
      <c r="AA60" s="20">
        <v>27</v>
      </c>
    </row>
    <row r="61" spans="1:27" ht="15.5" x14ac:dyDescent="0.35">
      <c r="A61" s="30" t="s">
        <v>53</v>
      </c>
      <c r="B61" s="6" t="s">
        <v>8</v>
      </c>
      <c r="C61" s="7" t="s">
        <v>13</v>
      </c>
      <c r="D61" s="3" t="s">
        <v>10</v>
      </c>
      <c r="E61" s="4">
        <v>12</v>
      </c>
      <c r="F61" s="4">
        <v>10</v>
      </c>
      <c r="G61" s="5">
        <v>8</v>
      </c>
      <c r="H61" s="4">
        <v>14</v>
      </c>
      <c r="I61" s="20" t="b">
        <f t="shared" si="6"/>
        <v>1</v>
      </c>
      <c r="J61" s="32">
        <v>21</v>
      </c>
      <c r="S61" s="30" t="s">
        <v>53</v>
      </c>
      <c r="T61" s="12" t="s">
        <v>27</v>
      </c>
      <c r="U61" s="10" t="s">
        <v>10</v>
      </c>
      <c r="V61" s="11">
        <v>2</v>
      </c>
      <c r="W61" s="11">
        <v>30</v>
      </c>
      <c r="X61" s="13">
        <v>15</v>
      </c>
      <c r="Y61" s="11">
        <v>17</v>
      </c>
      <c r="Z61" s="20" t="b">
        <f t="shared" si="7"/>
        <v>1</v>
      </c>
      <c r="AA61" s="20">
        <v>27</v>
      </c>
    </row>
    <row r="64" spans="1:27" x14ac:dyDescent="0.35">
      <c r="A64" s="25" t="s">
        <v>60</v>
      </c>
      <c r="B64" s="25" t="s">
        <v>61</v>
      </c>
      <c r="C64" s="25" t="s">
        <v>62</v>
      </c>
      <c r="D64" s="25" t="s">
        <v>63</v>
      </c>
      <c r="E64" s="25" t="s">
        <v>64</v>
      </c>
      <c r="F64" s="25" t="s">
        <v>65</v>
      </c>
      <c r="G64" s="25" t="s">
        <v>66</v>
      </c>
      <c r="H64" s="25" t="s">
        <v>67</v>
      </c>
      <c r="I64" s="25" t="s">
        <v>68</v>
      </c>
      <c r="J64" s="25" t="s">
        <v>69</v>
      </c>
      <c r="S64" s="25" t="s">
        <v>60</v>
      </c>
      <c r="T64" s="5" t="s">
        <v>22</v>
      </c>
      <c r="U64" s="5" t="s">
        <v>3</v>
      </c>
      <c r="V64" s="25" t="s">
        <v>64</v>
      </c>
      <c r="W64" s="25" t="s">
        <v>65</v>
      </c>
      <c r="X64" s="25" t="s">
        <v>66</v>
      </c>
      <c r="Y64" s="25" t="s">
        <v>67</v>
      </c>
      <c r="Z64" s="25" t="s">
        <v>68</v>
      </c>
      <c r="AA64" s="25" t="s">
        <v>69</v>
      </c>
    </row>
    <row r="65" spans="1:27" ht="15.5" x14ac:dyDescent="0.35">
      <c r="A65" s="30" t="s">
        <v>0</v>
      </c>
      <c r="B65" s="6" t="s">
        <v>8</v>
      </c>
      <c r="C65" s="7" t="s">
        <v>14</v>
      </c>
      <c r="D65" s="3" t="s">
        <v>10</v>
      </c>
      <c r="E65" s="4">
        <v>25</v>
      </c>
      <c r="F65" s="4">
        <v>39</v>
      </c>
      <c r="G65" s="5">
        <v>35</v>
      </c>
      <c r="H65" s="4">
        <v>29</v>
      </c>
      <c r="I65" s="20" t="b">
        <f>H65&lt;=J65</f>
        <v>0</v>
      </c>
      <c r="J65" s="32">
        <v>21</v>
      </c>
      <c r="S65" s="30" t="s">
        <v>0</v>
      </c>
      <c r="T65" s="12" t="s">
        <v>28</v>
      </c>
      <c r="U65" s="10" t="s">
        <v>10</v>
      </c>
      <c r="V65" s="11">
        <v>60</v>
      </c>
      <c r="W65" s="11">
        <v>100</v>
      </c>
      <c r="X65" s="13">
        <v>84</v>
      </c>
      <c r="Y65" s="11">
        <v>76</v>
      </c>
      <c r="Z65" s="20" t="b">
        <f>Y65&lt;=AA65</f>
        <v>0</v>
      </c>
      <c r="AA65" s="20">
        <v>49</v>
      </c>
    </row>
    <row r="66" spans="1:27" ht="15.5" x14ac:dyDescent="0.35">
      <c r="A66" s="30" t="s">
        <v>43</v>
      </c>
      <c r="B66" s="6" t="s">
        <v>8</v>
      </c>
      <c r="C66" s="7" t="s">
        <v>14</v>
      </c>
      <c r="D66" s="3" t="s">
        <v>10</v>
      </c>
      <c r="E66" s="4">
        <v>29</v>
      </c>
      <c r="F66" s="4">
        <v>10</v>
      </c>
      <c r="G66" s="5">
        <v>30</v>
      </c>
      <c r="H66" s="4">
        <v>9</v>
      </c>
      <c r="I66" s="20" t="b">
        <f t="shared" ref="I66:I76" si="8">H66&lt;=J66</f>
        <v>1</v>
      </c>
      <c r="J66" s="32">
        <v>21</v>
      </c>
      <c r="S66" s="30" t="s">
        <v>43</v>
      </c>
      <c r="T66" s="12" t="s">
        <v>28</v>
      </c>
      <c r="U66" s="10" t="s">
        <v>10</v>
      </c>
      <c r="V66" s="11">
        <v>76</v>
      </c>
      <c r="W66" s="11">
        <v>10</v>
      </c>
      <c r="X66" s="13">
        <v>15</v>
      </c>
      <c r="Y66" s="11">
        <v>71</v>
      </c>
      <c r="Z66" s="20" t="b">
        <f>Y66&lt;=AA66</f>
        <v>0</v>
      </c>
      <c r="AA66" s="20">
        <v>49</v>
      </c>
    </row>
    <row r="67" spans="1:27" ht="15.5" x14ac:dyDescent="0.35">
      <c r="A67" s="30" t="s">
        <v>44</v>
      </c>
      <c r="B67" s="6" t="s">
        <v>8</v>
      </c>
      <c r="C67" s="7" t="s">
        <v>14</v>
      </c>
      <c r="D67" s="3" t="s">
        <v>10</v>
      </c>
      <c r="E67" s="4">
        <v>9</v>
      </c>
      <c r="F67" s="4">
        <v>15</v>
      </c>
      <c r="G67" s="5">
        <v>20</v>
      </c>
      <c r="H67" s="4">
        <v>4</v>
      </c>
      <c r="I67" s="20" t="b">
        <f t="shared" si="8"/>
        <v>1</v>
      </c>
      <c r="J67" s="32">
        <v>21</v>
      </c>
      <c r="S67" s="30" t="s">
        <v>44</v>
      </c>
      <c r="T67" s="12" t="s">
        <v>28</v>
      </c>
      <c r="U67" s="10" t="s">
        <v>10</v>
      </c>
      <c r="V67" s="11">
        <v>71</v>
      </c>
      <c r="W67" s="11">
        <v>30</v>
      </c>
      <c r="X67" s="13">
        <v>15</v>
      </c>
      <c r="Y67" s="11">
        <v>86</v>
      </c>
      <c r="Z67" s="20" t="b">
        <f t="shared" ref="Z67:Z76" si="9">Y67&lt;=AA67</f>
        <v>0</v>
      </c>
      <c r="AA67" s="20">
        <v>49</v>
      </c>
    </row>
    <row r="68" spans="1:27" ht="15.5" x14ac:dyDescent="0.35">
      <c r="A68" s="30" t="s">
        <v>45</v>
      </c>
      <c r="B68" s="6" t="s">
        <v>8</v>
      </c>
      <c r="C68" s="7" t="s">
        <v>14</v>
      </c>
      <c r="D68" s="3" t="s">
        <v>10</v>
      </c>
      <c r="E68" s="4">
        <v>4</v>
      </c>
      <c r="F68" s="4">
        <v>10</v>
      </c>
      <c r="G68" s="5">
        <v>8</v>
      </c>
      <c r="H68" s="4">
        <v>6</v>
      </c>
      <c r="I68" s="20" t="b">
        <f t="shared" si="8"/>
        <v>1</v>
      </c>
      <c r="J68" s="32">
        <v>21</v>
      </c>
      <c r="S68" s="30" t="s">
        <v>45</v>
      </c>
      <c r="T68" s="12" t="s">
        <v>28</v>
      </c>
      <c r="U68" s="10" t="s">
        <v>10</v>
      </c>
      <c r="V68" s="11">
        <v>86</v>
      </c>
      <c r="W68" s="11">
        <v>0</v>
      </c>
      <c r="X68" s="13">
        <v>18</v>
      </c>
      <c r="Y68" s="11">
        <v>68</v>
      </c>
      <c r="Z68" s="20" t="b">
        <f t="shared" si="9"/>
        <v>0</v>
      </c>
      <c r="AA68" s="20">
        <v>49</v>
      </c>
    </row>
    <row r="69" spans="1:27" ht="15.5" x14ac:dyDescent="0.35">
      <c r="A69" s="30" t="s">
        <v>46</v>
      </c>
      <c r="B69" s="6" t="s">
        <v>8</v>
      </c>
      <c r="C69" s="7" t="s">
        <v>14</v>
      </c>
      <c r="D69" s="3" t="s">
        <v>10</v>
      </c>
      <c r="E69" s="4">
        <v>6</v>
      </c>
      <c r="F69" s="4">
        <v>20</v>
      </c>
      <c r="G69" s="5">
        <v>17</v>
      </c>
      <c r="H69" s="4">
        <v>9</v>
      </c>
      <c r="I69" s="20" t="b">
        <f t="shared" si="8"/>
        <v>1</v>
      </c>
      <c r="J69" s="32">
        <v>21</v>
      </c>
      <c r="S69" s="30" t="s">
        <v>46</v>
      </c>
      <c r="T69" s="12" t="s">
        <v>28</v>
      </c>
      <c r="U69" s="10" t="s">
        <v>10</v>
      </c>
      <c r="V69" s="11">
        <v>68</v>
      </c>
      <c r="W69" s="11">
        <v>0</v>
      </c>
      <c r="X69" s="13">
        <v>10</v>
      </c>
      <c r="Y69" s="11">
        <v>58</v>
      </c>
      <c r="Z69" s="20" t="b">
        <f t="shared" si="9"/>
        <v>0</v>
      </c>
      <c r="AA69" s="20">
        <v>49</v>
      </c>
    </row>
    <row r="70" spans="1:27" ht="15.5" x14ac:dyDescent="0.35">
      <c r="A70" s="30" t="s">
        <v>47</v>
      </c>
      <c r="B70" s="6" t="s">
        <v>8</v>
      </c>
      <c r="C70" s="7" t="s">
        <v>14</v>
      </c>
      <c r="D70" s="3" t="s">
        <v>10</v>
      </c>
      <c r="E70" s="4">
        <v>9</v>
      </c>
      <c r="F70" s="4">
        <v>30</v>
      </c>
      <c r="G70" s="5">
        <v>25</v>
      </c>
      <c r="H70" s="4">
        <v>14</v>
      </c>
      <c r="I70" s="20" t="b">
        <f t="shared" si="8"/>
        <v>1</v>
      </c>
      <c r="J70" s="32">
        <v>21</v>
      </c>
      <c r="S70" s="30" t="s">
        <v>47</v>
      </c>
      <c r="T70" s="12" t="s">
        <v>28</v>
      </c>
      <c r="U70" s="10" t="s">
        <v>10</v>
      </c>
      <c r="V70" s="11">
        <v>58</v>
      </c>
      <c r="W70" s="11">
        <v>0</v>
      </c>
      <c r="X70" s="13">
        <v>20</v>
      </c>
      <c r="Y70" s="11">
        <v>38</v>
      </c>
      <c r="Z70" s="20" t="b">
        <f t="shared" si="9"/>
        <v>1</v>
      </c>
      <c r="AA70" s="20">
        <v>49</v>
      </c>
    </row>
    <row r="71" spans="1:27" ht="15.5" x14ac:dyDescent="0.35">
      <c r="A71" s="30" t="s">
        <v>57</v>
      </c>
      <c r="B71" s="6" t="s">
        <v>8</v>
      </c>
      <c r="C71" s="7" t="s">
        <v>14</v>
      </c>
      <c r="D71" s="3" t="s">
        <v>10</v>
      </c>
      <c r="E71" s="4">
        <v>14</v>
      </c>
      <c r="F71" s="4">
        <v>10</v>
      </c>
      <c r="G71" s="5">
        <v>15</v>
      </c>
      <c r="H71" s="4">
        <v>9</v>
      </c>
      <c r="I71" s="20" t="b">
        <f t="shared" si="8"/>
        <v>1</v>
      </c>
      <c r="J71" s="32">
        <v>21</v>
      </c>
      <c r="S71" s="30" t="s">
        <v>57</v>
      </c>
      <c r="T71" s="12" t="s">
        <v>28</v>
      </c>
      <c r="U71" s="10" t="s">
        <v>10</v>
      </c>
      <c r="V71" s="11">
        <v>38</v>
      </c>
      <c r="W71" s="11">
        <v>10</v>
      </c>
      <c r="X71" s="13">
        <v>17</v>
      </c>
      <c r="Y71" s="11">
        <v>31</v>
      </c>
      <c r="Z71" s="20" t="b">
        <f t="shared" si="9"/>
        <v>1</v>
      </c>
      <c r="AA71" s="20">
        <v>49</v>
      </c>
    </row>
    <row r="72" spans="1:27" ht="15.5" x14ac:dyDescent="0.35">
      <c r="A72" s="30" t="s">
        <v>49</v>
      </c>
      <c r="B72" s="6" t="s">
        <v>8</v>
      </c>
      <c r="C72" s="7" t="s">
        <v>14</v>
      </c>
      <c r="D72" s="3" t="s">
        <v>10</v>
      </c>
      <c r="E72" s="4">
        <v>9</v>
      </c>
      <c r="F72" s="4">
        <v>15</v>
      </c>
      <c r="G72" s="5">
        <v>21</v>
      </c>
      <c r="H72" s="4">
        <v>3</v>
      </c>
      <c r="I72" s="20" t="b">
        <f t="shared" si="8"/>
        <v>1</v>
      </c>
      <c r="J72" s="32">
        <v>21</v>
      </c>
      <c r="S72" s="30" t="s">
        <v>49</v>
      </c>
      <c r="T72" s="12" t="s">
        <v>28</v>
      </c>
      <c r="U72" s="10" t="s">
        <v>10</v>
      </c>
      <c r="V72" s="11">
        <v>31</v>
      </c>
      <c r="W72" s="11">
        <v>10</v>
      </c>
      <c r="X72" s="13">
        <v>15</v>
      </c>
      <c r="Y72" s="11">
        <v>26</v>
      </c>
      <c r="Z72" s="20" t="b">
        <f t="shared" si="9"/>
        <v>1</v>
      </c>
      <c r="AA72" s="20">
        <v>49</v>
      </c>
    </row>
    <row r="73" spans="1:27" ht="15.5" x14ac:dyDescent="0.35">
      <c r="A73" s="30" t="s">
        <v>58</v>
      </c>
      <c r="B73" s="6" t="s">
        <v>8</v>
      </c>
      <c r="C73" s="7" t="s">
        <v>14</v>
      </c>
      <c r="D73" s="3" t="s">
        <v>10</v>
      </c>
      <c r="E73" s="4">
        <v>3</v>
      </c>
      <c r="F73" s="4">
        <v>20</v>
      </c>
      <c r="G73" s="5">
        <v>20</v>
      </c>
      <c r="H73" s="4">
        <v>3</v>
      </c>
      <c r="I73" s="20" t="b">
        <f t="shared" si="8"/>
        <v>1</v>
      </c>
      <c r="J73" s="32">
        <v>21</v>
      </c>
      <c r="S73" s="30" t="s">
        <v>58</v>
      </c>
      <c r="T73" s="12" t="s">
        <v>28</v>
      </c>
      <c r="U73" s="10" t="s">
        <v>10</v>
      </c>
      <c r="V73" s="11">
        <v>26</v>
      </c>
      <c r="W73" s="11">
        <v>10</v>
      </c>
      <c r="X73" s="13">
        <v>11</v>
      </c>
      <c r="Y73" s="11">
        <v>25</v>
      </c>
      <c r="Z73" s="20" t="b">
        <f t="shared" si="9"/>
        <v>1</v>
      </c>
      <c r="AA73" s="20">
        <v>49</v>
      </c>
    </row>
    <row r="74" spans="1:27" ht="15.5" x14ac:dyDescent="0.35">
      <c r="A74" s="30" t="s">
        <v>59</v>
      </c>
      <c r="B74" s="6" t="s">
        <v>8</v>
      </c>
      <c r="C74" s="7" t="s">
        <v>14</v>
      </c>
      <c r="D74" s="3" t="s">
        <v>10</v>
      </c>
      <c r="E74" s="4">
        <v>3</v>
      </c>
      <c r="F74" s="4">
        <v>15</v>
      </c>
      <c r="G74" s="5">
        <v>13</v>
      </c>
      <c r="H74" s="4">
        <v>5</v>
      </c>
      <c r="I74" s="20" t="b">
        <f t="shared" si="8"/>
        <v>1</v>
      </c>
      <c r="J74" s="32">
        <v>21</v>
      </c>
      <c r="S74" s="30" t="s">
        <v>59</v>
      </c>
      <c r="T74" s="12" t="s">
        <v>28</v>
      </c>
      <c r="U74" s="10" t="s">
        <v>10</v>
      </c>
      <c r="V74" s="11">
        <v>25</v>
      </c>
      <c r="W74" s="11">
        <v>10</v>
      </c>
      <c r="X74" s="13">
        <v>16</v>
      </c>
      <c r="Y74" s="11">
        <v>19</v>
      </c>
      <c r="Z74" s="20" t="b">
        <f t="shared" si="9"/>
        <v>1</v>
      </c>
      <c r="AA74" s="20">
        <v>49</v>
      </c>
    </row>
    <row r="75" spans="1:27" ht="15.5" x14ac:dyDescent="0.35">
      <c r="A75" s="30" t="s">
        <v>52</v>
      </c>
      <c r="B75" s="6" t="s">
        <v>8</v>
      </c>
      <c r="C75" s="7" t="s">
        <v>14</v>
      </c>
      <c r="D75" s="3" t="s">
        <v>10</v>
      </c>
      <c r="E75" s="4">
        <v>3</v>
      </c>
      <c r="F75" s="4">
        <v>15</v>
      </c>
      <c r="G75" s="5">
        <v>13</v>
      </c>
      <c r="H75" s="4">
        <v>5</v>
      </c>
      <c r="I75" s="20" t="b">
        <f t="shared" si="8"/>
        <v>1</v>
      </c>
      <c r="J75" s="32">
        <v>21</v>
      </c>
      <c r="S75" s="30" t="s">
        <v>52</v>
      </c>
      <c r="T75" s="12" t="s">
        <v>28</v>
      </c>
      <c r="U75" s="10" t="s">
        <v>10</v>
      </c>
      <c r="V75" s="11">
        <v>19</v>
      </c>
      <c r="W75" s="11">
        <v>20</v>
      </c>
      <c r="X75" s="13">
        <v>11</v>
      </c>
      <c r="Y75" s="11">
        <v>28</v>
      </c>
      <c r="Z75" s="20" t="b">
        <f t="shared" si="9"/>
        <v>1</v>
      </c>
      <c r="AA75" s="20">
        <v>49</v>
      </c>
    </row>
    <row r="76" spans="1:27" ht="15.5" x14ac:dyDescent="0.35">
      <c r="A76" s="30" t="s">
        <v>53</v>
      </c>
      <c r="B76" s="6" t="s">
        <v>8</v>
      </c>
      <c r="C76" s="7" t="s">
        <v>14</v>
      </c>
      <c r="D76" s="3" t="s">
        <v>10</v>
      </c>
      <c r="E76" s="4">
        <v>5</v>
      </c>
      <c r="F76" s="4">
        <v>10</v>
      </c>
      <c r="G76" s="5">
        <v>10</v>
      </c>
      <c r="H76" s="4">
        <v>5</v>
      </c>
      <c r="I76" s="20" t="b">
        <f t="shared" si="8"/>
        <v>1</v>
      </c>
      <c r="J76" s="32">
        <v>21</v>
      </c>
      <c r="S76" s="30" t="s">
        <v>53</v>
      </c>
      <c r="T76" s="12" t="s">
        <v>28</v>
      </c>
      <c r="U76" s="10" t="s">
        <v>10</v>
      </c>
      <c r="V76" s="11">
        <v>28</v>
      </c>
      <c r="W76" s="11">
        <v>0</v>
      </c>
      <c r="X76" s="13">
        <v>21</v>
      </c>
      <c r="Y76" s="11">
        <v>7</v>
      </c>
      <c r="Z76" s="20" t="b">
        <f t="shared" si="9"/>
        <v>1</v>
      </c>
      <c r="AA76" s="20">
        <v>49</v>
      </c>
    </row>
    <row r="79" spans="1:27" x14ac:dyDescent="0.35">
      <c r="A79" s="25" t="s">
        <v>60</v>
      </c>
      <c r="B79" s="25" t="s">
        <v>61</v>
      </c>
      <c r="C79" s="25" t="s">
        <v>62</v>
      </c>
      <c r="D79" s="25" t="s">
        <v>63</v>
      </c>
      <c r="E79" s="25" t="s">
        <v>64</v>
      </c>
      <c r="F79" s="25" t="s">
        <v>65</v>
      </c>
      <c r="G79" s="25" t="s">
        <v>66</v>
      </c>
      <c r="H79" s="25" t="s">
        <v>67</v>
      </c>
      <c r="I79" s="25" t="s">
        <v>68</v>
      </c>
      <c r="J79" s="25" t="s">
        <v>69</v>
      </c>
      <c r="S79" s="25" t="s">
        <v>60</v>
      </c>
      <c r="T79" s="5" t="s">
        <v>22</v>
      </c>
      <c r="U79" s="5" t="s">
        <v>3</v>
      </c>
      <c r="V79" s="25" t="s">
        <v>64</v>
      </c>
      <c r="W79" s="25" t="s">
        <v>65</v>
      </c>
      <c r="X79" s="25" t="s">
        <v>66</v>
      </c>
      <c r="Y79" s="25" t="s">
        <v>67</v>
      </c>
      <c r="Z79" s="25" t="s">
        <v>68</v>
      </c>
      <c r="AA79" s="25" t="s">
        <v>69</v>
      </c>
    </row>
    <row r="80" spans="1:27" ht="15.5" x14ac:dyDescent="0.35">
      <c r="A80" s="30" t="s">
        <v>0</v>
      </c>
      <c r="B80" s="6" t="s">
        <v>8</v>
      </c>
      <c r="C80" s="8" t="s">
        <v>15</v>
      </c>
      <c r="D80" s="3" t="s">
        <v>10</v>
      </c>
      <c r="E80" s="4">
        <v>15</v>
      </c>
      <c r="F80" s="4">
        <v>35</v>
      </c>
      <c r="G80" s="5">
        <v>26</v>
      </c>
      <c r="H80" s="4">
        <v>24</v>
      </c>
      <c r="I80" s="20" t="b">
        <f>H80&lt;=J80</f>
        <v>0</v>
      </c>
      <c r="J80" s="32">
        <v>19</v>
      </c>
      <c r="S80" s="30" t="s">
        <v>0</v>
      </c>
      <c r="T80" s="12" t="s">
        <v>30</v>
      </c>
      <c r="U80" s="10" t="s">
        <v>10</v>
      </c>
      <c r="V80" s="11">
        <v>21</v>
      </c>
      <c r="W80" s="11">
        <v>10</v>
      </c>
      <c r="X80" s="13">
        <v>3</v>
      </c>
      <c r="Y80" s="11">
        <v>28</v>
      </c>
      <c r="Z80" s="20" t="b">
        <f>Y80&lt;=AA80</f>
        <v>0</v>
      </c>
      <c r="AA80" s="20">
        <v>17</v>
      </c>
    </row>
    <row r="81" spans="1:27" ht="15.5" x14ac:dyDescent="0.35">
      <c r="A81" s="30" t="s">
        <v>43</v>
      </c>
      <c r="B81" s="6" t="s">
        <v>8</v>
      </c>
      <c r="C81" s="8" t="s">
        <v>15</v>
      </c>
      <c r="D81" s="3" t="s">
        <v>10</v>
      </c>
      <c r="E81" s="4">
        <v>24</v>
      </c>
      <c r="F81" s="4">
        <v>20</v>
      </c>
      <c r="G81" s="5">
        <v>30</v>
      </c>
      <c r="H81" s="4">
        <v>14</v>
      </c>
      <c r="I81" s="20" t="b">
        <f t="shared" ref="I81:I91" si="10">H81&lt;=J81</f>
        <v>1</v>
      </c>
      <c r="J81" s="32">
        <v>19</v>
      </c>
      <c r="S81" s="30" t="s">
        <v>43</v>
      </c>
      <c r="T81" s="12" t="s">
        <v>30</v>
      </c>
      <c r="U81" s="10" t="s">
        <v>10</v>
      </c>
      <c r="V81" s="11">
        <v>28</v>
      </c>
      <c r="W81" s="11">
        <v>10</v>
      </c>
      <c r="X81" s="13">
        <v>0</v>
      </c>
      <c r="Y81" s="11">
        <v>38</v>
      </c>
      <c r="Z81" s="20" t="b">
        <f>Y81&lt;=AA81</f>
        <v>0</v>
      </c>
      <c r="AA81" s="20">
        <v>17</v>
      </c>
    </row>
    <row r="82" spans="1:27" ht="15.5" x14ac:dyDescent="0.35">
      <c r="A82" s="30" t="s">
        <v>44</v>
      </c>
      <c r="B82" s="6" t="s">
        <v>8</v>
      </c>
      <c r="C82" s="8" t="s">
        <v>15</v>
      </c>
      <c r="D82" s="3" t="s">
        <v>10</v>
      </c>
      <c r="E82" s="4">
        <v>14</v>
      </c>
      <c r="F82" s="4">
        <v>30</v>
      </c>
      <c r="G82" s="5">
        <v>15</v>
      </c>
      <c r="H82" s="4">
        <v>29</v>
      </c>
      <c r="I82" s="20" t="b">
        <f>H82&lt;=J82</f>
        <v>0</v>
      </c>
      <c r="J82" s="32">
        <v>19</v>
      </c>
      <c r="S82" s="30" t="s">
        <v>44</v>
      </c>
      <c r="T82" s="12" t="s">
        <v>30</v>
      </c>
      <c r="U82" s="10" t="s">
        <v>10</v>
      </c>
      <c r="V82" s="11">
        <v>38</v>
      </c>
      <c r="W82" s="11">
        <v>0</v>
      </c>
      <c r="X82" s="13">
        <v>0</v>
      </c>
      <c r="Y82" s="11">
        <v>38</v>
      </c>
      <c r="Z82" s="20" t="b">
        <f t="shared" ref="Z82:Z91" si="11">Y82&lt;=AA82</f>
        <v>0</v>
      </c>
      <c r="AA82" s="20">
        <v>17</v>
      </c>
    </row>
    <row r="83" spans="1:27" ht="15.5" x14ac:dyDescent="0.35">
      <c r="A83" s="30" t="s">
        <v>45</v>
      </c>
      <c r="B83" s="6" t="s">
        <v>8</v>
      </c>
      <c r="C83" s="8" t="s">
        <v>15</v>
      </c>
      <c r="D83" s="3" t="s">
        <v>10</v>
      </c>
      <c r="E83" s="4">
        <v>29</v>
      </c>
      <c r="F83" s="4">
        <v>10</v>
      </c>
      <c r="G83" s="5">
        <v>5</v>
      </c>
      <c r="H83" s="4">
        <v>34</v>
      </c>
      <c r="I83" s="20" t="b">
        <f t="shared" si="10"/>
        <v>0</v>
      </c>
      <c r="J83" s="32">
        <v>19</v>
      </c>
      <c r="S83" s="30" t="s">
        <v>45</v>
      </c>
      <c r="T83" s="12" t="s">
        <v>30</v>
      </c>
      <c r="U83" s="10" t="s">
        <v>10</v>
      </c>
      <c r="V83" s="11">
        <v>38</v>
      </c>
      <c r="W83" s="11">
        <v>0</v>
      </c>
      <c r="X83" s="13">
        <v>20</v>
      </c>
      <c r="Y83" s="11">
        <v>18</v>
      </c>
      <c r="Z83" s="20" t="b">
        <f t="shared" si="11"/>
        <v>0</v>
      </c>
      <c r="AA83" s="20">
        <v>17</v>
      </c>
    </row>
    <row r="84" spans="1:27" ht="15.5" x14ac:dyDescent="0.35">
      <c r="A84" s="30" t="s">
        <v>46</v>
      </c>
      <c r="B84" s="6" t="s">
        <v>8</v>
      </c>
      <c r="C84" s="8" t="s">
        <v>15</v>
      </c>
      <c r="D84" s="3" t="s">
        <v>10</v>
      </c>
      <c r="E84" s="4">
        <v>34</v>
      </c>
      <c r="F84" s="4">
        <v>20</v>
      </c>
      <c r="G84" s="5">
        <v>25</v>
      </c>
      <c r="H84" s="4">
        <v>29</v>
      </c>
      <c r="I84" s="20" t="b">
        <f t="shared" si="10"/>
        <v>0</v>
      </c>
      <c r="J84" s="32">
        <v>19</v>
      </c>
      <c r="S84" s="30" t="s">
        <v>46</v>
      </c>
      <c r="T84" s="12" t="s">
        <v>30</v>
      </c>
      <c r="U84" s="10" t="s">
        <v>10</v>
      </c>
      <c r="V84" s="11">
        <v>18</v>
      </c>
      <c r="W84" s="11">
        <v>10</v>
      </c>
      <c r="X84" s="13">
        <v>16</v>
      </c>
      <c r="Y84" s="11">
        <v>12</v>
      </c>
      <c r="Z84" s="20" t="b">
        <f t="shared" si="11"/>
        <v>1</v>
      </c>
      <c r="AA84" s="20">
        <v>17</v>
      </c>
    </row>
    <row r="85" spans="1:27" ht="15.5" x14ac:dyDescent="0.35">
      <c r="A85" s="30" t="s">
        <v>47</v>
      </c>
      <c r="B85" s="6" t="s">
        <v>8</v>
      </c>
      <c r="C85" s="8" t="s">
        <v>15</v>
      </c>
      <c r="D85" s="3" t="s">
        <v>10</v>
      </c>
      <c r="E85" s="4">
        <v>29</v>
      </c>
      <c r="F85" s="4">
        <v>10</v>
      </c>
      <c r="G85" s="5">
        <v>12</v>
      </c>
      <c r="H85" s="4">
        <v>27</v>
      </c>
      <c r="I85" s="20" t="b">
        <f t="shared" si="10"/>
        <v>0</v>
      </c>
      <c r="J85" s="32">
        <v>19</v>
      </c>
      <c r="S85" s="30" t="s">
        <v>47</v>
      </c>
      <c r="T85" s="12" t="s">
        <v>30</v>
      </c>
      <c r="U85" s="10" t="s">
        <v>10</v>
      </c>
      <c r="V85" s="11">
        <v>12</v>
      </c>
      <c r="W85" s="11">
        <v>20</v>
      </c>
      <c r="X85" s="13">
        <v>20</v>
      </c>
      <c r="Y85" s="11">
        <v>12</v>
      </c>
      <c r="Z85" s="20" t="b">
        <f t="shared" si="11"/>
        <v>1</v>
      </c>
      <c r="AA85" s="20">
        <v>17</v>
      </c>
    </row>
    <row r="86" spans="1:27" ht="15.5" x14ac:dyDescent="0.35">
      <c r="A86" s="30" t="s">
        <v>57</v>
      </c>
      <c r="B86" s="6" t="s">
        <v>8</v>
      </c>
      <c r="C86" s="8" t="s">
        <v>15</v>
      </c>
      <c r="D86" s="3" t="s">
        <v>10</v>
      </c>
      <c r="E86" s="4">
        <v>27</v>
      </c>
      <c r="F86" s="4">
        <v>10</v>
      </c>
      <c r="G86" s="5">
        <v>14</v>
      </c>
      <c r="H86" s="4">
        <v>23</v>
      </c>
      <c r="I86" s="20" t="b">
        <f t="shared" si="10"/>
        <v>0</v>
      </c>
      <c r="J86" s="32">
        <v>19</v>
      </c>
      <c r="S86" s="30" t="s">
        <v>57</v>
      </c>
      <c r="T86" s="12" t="s">
        <v>30</v>
      </c>
      <c r="U86" s="10" t="s">
        <v>10</v>
      </c>
      <c r="V86" s="11">
        <v>12</v>
      </c>
      <c r="W86" s="11">
        <v>20</v>
      </c>
      <c r="X86" s="13">
        <v>10</v>
      </c>
      <c r="Y86" s="11">
        <v>22</v>
      </c>
      <c r="Z86" s="20" t="b">
        <f t="shared" si="11"/>
        <v>0</v>
      </c>
      <c r="AA86" s="20">
        <v>17</v>
      </c>
    </row>
    <row r="87" spans="1:27" ht="15.5" x14ac:dyDescent="0.35">
      <c r="A87" s="30" t="s">
        <v>49</v>
      </c>
      <c r="B87" s="6" t="s">
        <v>8</v>
      </c>
      <c r="C87" s="8" t="s">
        <v>15</v>
      </c>
      <c r="D87" s="3" t="s">
        <v>10</v>
      </c>
      <c r="E87" s="4">
        <v>23</v>
      </c>
      <c r="F87" s="4">
        <v>15</v>
      </c>
      <c r="G87" s="5">
        <v>10</v>
      </c>
      <c r="H87" s="4">
        <v>28</v>
      </c>
      <c r="I87" s="20" t="b">
        <f t="shared" si="10"/>
        <v>0</v>
      </c>
      <c r="J87" s="32">
        <v>19</v>
      </c>
      <c r="S87" s="30" t="s">
        <v>49</v>
      </c>
      <c r="T87" s="12" t="s">
        <v>30</v>
      </c>
      <c r="U87" s="10" t="s">
        <v>10</v>
      </c>
      <c r="V87" s="11">
        <v>22</v>
      </c>
      <c r="W87" s="11">
        <v>20</v>
      </c>
      <c r="X87" s="13">
        <v>20</v>
      </c>
      <c r="Y87" s="11">
        <v>22</v>
      </c>
      <c r="Z87" s="20" t="b">
        <f t="shared" si="11"/>
        <v>0</v>
      </c>
      <c r="AA87" s="20">
        <v>17</v>
      </c>
    </row>
    <row r="88" spans="1:27" ht="15.5" x14ac:dyDescent="0.35">
      <c r="A88" s="30" t="s">
        <v>58</v>
      </c>
      <c r="B88" s="6" t="s">
        <v>8</v>
      </c>
      <c r="C88" s="8" t="s">
        <v>15</v>
      </c>
      <c r="D88" s="3" t="s">
        <v>10</v>
      </c>
      <c r="E88" s="4">
        <v>28</v>
      </c>
      <c r="F88" s="4">
        <v>10</v>
      </c>
      <c r="G88" s="5">
        <v>18</v>
      </c>
      <c r="H88" s="4">
        <v>20</v>
      </c>
      <c r="I88" s="20" t="b">
        <f>H88&lt;=J88</f>
        <v>0</v>
      </c>
      <c r="J88" s="32">
        <v>19</v>
      </c>
      <c r="S88" s="30" t="s">
        <v>58</v>
      </c>
      <c r="T88" s="12" t="s">
        <v>30</v>
      </c>
      <c r="U88" s="10" t="s">
        <v>10</v>
      </c>
      <c r="V88" s="11">
        <v>22</v>
      </c>
      <c r="W88" s="11">
        <v>20</v>
      </c>
      <c r="X88" s="13">
        <v>18</v>
      </c>
      <c r="Y88" s="11">
        <v>24</v>
      </c>
      <c r="Z88" s="20" t="b">
        <f t="shared" si="11"/>
        <v>0</v>
      </c>
      <c r="AA88" s="20">
        <v>17</v>
      </c>
    </row>
    <row r="89" spans="1:27" ht="15.5" x14ac:dyDescent="0.35">
      <c r="A89" s="30" t="s">
        <v>59</v>
      </c>
      <c r="B89" s="6" t="s">
        <v>8</v>
      </c>
      <c r="C89" s="8" t="s">
        <v>15</v>
      </c>
      <c r="D89" s="3" t="s">
        <v>10</v>
      </c>
      <c r="E89" s="4">
        <v>20</v>
      </c>
      <c r="F89" s="4">
        <v>10</v>
      </c>
      <c r="G89" s="5">
        <v>22</v>
      </c>
      <c r="H89" s="4">
        <v>8</v>
      </c>
      <c r="I89" s="20" t="b">
        <f t="shared" si="10"/>
        <v>1</v>
      </c>
      <c r="J89" s="32">
        <v>19</v>
      </c>
      <c r="S89" s="30" t="s">
        <v>59</v>
      </c>
      <c r="T89" s="12" t="s">
        <v>30</v>
      </c>
      <c r="U89" s="10" t="s">
        <v>10</v>
      </c>
      <c r="V89" s="11">
        <v>24</v>
      </c>
      <c r="W89" s="11">
        <v>10</v>
      </c>
      <c r="X89" s="13">
        <v>14</v>
      </c>
      <c r="Y89" s="11">
        <v>20</v>
      </c>
      <c r="Z89" s="20" t="b">
        <f t="shared" si="11"/>
        <v>0</v>
      </c>
      <c r="AA89" s="20">
        <v>17</v>
      </c>
    </row>
    <row r="90" spans="1:27" ht="15.5" x14ac:dyDescent="0.35">
      <c r="A90" s="30" t="s">
        <v>52</v>
      </c>
      <c r="B90" s="6" t="s">
        <v>8</v>
      </c>
      <c r="C90" s="8" t="s">
        <v>15</v>
      </c>
      <c r="D90" s="3" t="s">
        <v>10</v>
      </c>
      <c r="E90" s="4">
        <v>20</v>
      </c>
      <c r="F90" s="4">
        <v>10</v>
      </c>
      <c r="G90" s="5">
        <v>22</v>
      </c>
      <c r="H90" s="4">
        <v>8</v>
      </c>
      <c r="I90" s="20" t="b">
        <f t="shared" si="10"/>
        <v>1</v>
      </c>
      <c r="J90" s="32">
        <v>19</v>
      </c>
      <c r="S90" s="30" t="s">
        <v>52</v>
      </c>
      <c r="T90" s="12" t="s">
        <v>30</v>
      </c>
      <c r="U90" s="10" t="s">
        <v>10</v>
      </c>
      <c r="V90" s="11">
        <v>20</v>
      </c>
      <c r="W90" s="11">
        <v>0</v>
      </c>
      <c r="X90" s="13">
        <v>14</v>
      </c>
      <c r="Y90" s="11">
        <v>6</v>
      </c>
      <c r="Z90" s="20" t="b">
        <f t="shared" si="11"/>
        <v>1</v>
      </c>
      <c r="AA90" s="20">
        <v>17</v>
      </c>
    </row>
    <row r="91" spans="1:27" ht="15.5" x14ac:dyDescent="0.35">
      <c r="A91" s="30" t="s">
        <v>53</v>
      </c>
      <c r="B91" s="6" t="s">
        <v>8</v>
      </c>
      <c r="C91" s="8" t="s">
        <v>15</v>
      </c>
      <c r="D91" s="3" t="s">
        <v>10</v>
      </c>
      <c r="E91" s="4">
        <v>8</v>
      </c>
      <c r="F91" s="4">
        <v>10</v>
      </c>
      <c r="G91" s="5">
        <v>15</v>
      </c>
      <c r="H91" s="4">
        <v>3</v>
      </c>
      <c r="I91" s="20" t="b">
        <f t="shared" si="10"/>
        <v>1</v>
      </c>
      <c r="J91" s="32">
        <v>19</v>
      </c>
      <c r="S91" s="30" t="s">
        <v>53</v>
      </c>
      <c r="T91" s="12" t="s">
        <v>30</v>
      </c>
      <c r="U91" s="10" t="s">
        <v>10</v>
      </c>
      <c r="V91" s="11">
        <v>6</v>
      </c>
      <c r="W91" s="11">
        <v>30</v>
      </c>
      <c r="X91" s="13">
        <v>20</v>
      </c>
      <c r="Y91" s="11">
        <v>16</v>
      </c>
      <c r="Z91" s="20" t="b">
        <f t="shared" si="11"/>
        <v>1</v>
      </c>
      <c r="AA91" s="20">
        <v>17</v>
      </c>
    </row>
    <row r="94" spans="1:27" x14ac:dyDescent="0.35">
      <c r="A94" s="25" t="s">
        <v>60</v>
      </c>
      <c r="B94" s="25" t="s">
        <v>61</v>
      </c>
      <c r="C94" s="25" t="s">
        <v>62</v>
      </c>
      <c r="D94" s="25" t="s">
        <v>63</v>
      </c>
      <c r="E94" s="25" t="s">
        <v>64</v>
      </c>
      <c r="F94" s="25" t="s">
        <v>65</v>
      </c>
      <c r="G94" s="25" t="s">
        <v>66</v>
      </c>
      <c r="H94" s="25" t="s">
        <v>67</v>
      </c>
      <c r="I94" s="25" t="s">
        <v>68</v>
      </c>
      <c r="J94" s="25" t="s">
        <v>69</v>
      </c>
      <c r="S94" s="25" t="s">
        <v>60</v>
      </c>
      <c r="T94" s="5" t="s">
        <v>22</v>
      </c>
      <c r="U94" s="5" t="s">
        <v>3</v>
      </c>
      <c r="V94" s="25" t="s">
        <v>64</v>
      </c>
      <c r="W94" s="25" t="s">
        <v>65</v>
      </c>
      <c r="X94" s="25" t="s">
        <v>66</v>
      </c>
      <c r="Y94" s="25" t="s">
        <v>67</v>
      </c>
      <c r="Z94" s="25" t="s">
        <v>68</v>
      </c>
      <c r="AA94" s="25" t="s">
        <v>69</v>
      </c>
    </row>
    <row r="95" spans="1:27" ht="15.5" x14ac:dyDescent="0.35">
      <c r="A95" s="30" t="s">
        <v>0</v>
      </c>
      <c r="B95" s="6" t="s">
        <v>8</v>
      </c>
      <c r="C95" s="8" t="s">
        <v>16</v>
      </c>
      <c r="D95" s="3" t="s">
        <v>10</v>
      </c>
      <c r="E95" s="4">
        <v>18</v>
      </c>
      <c r="F95" s="4">
        <v>17</v>
      </c>
      <c r="G95" s="5">
        <v>10</v>
      </c>
      <c r="H95" s="4">
        <v>25</v>
      </c>
      <c r="I95" s="20" t="b">
        <f>H95&lt;=J95</f>
        <v>0</v>
      </c>
      <c r="J95" s="32">
        <v>18</v>
      </c>
      <c r="S95" s="30" t="s">
        <v>0</v>
      </c>
      <c r="T95" s="9" t="s">
        <v>31</v>
      </c>
      <c r="U95" s="14" t="s">
        <v>10</v>
      </c>
      <c r="V95" s="15">
        <v>12</v>
      </c>
      <c r="W95" s="11">
        <v>20</v>
      </c>
      <c r="X95" s="11">
        <v>12</v>
      </c>
      <c r="Y95" s="11">
        <v>20</v>
      </c>
      <c r="Z95" s="20" t="b">
        <f>Y95&lt;=AA95</f>
        <v>0</v>
      </c>
      <c r="AA95" s="20">
        <v>17</v>
      </c>
    </row>
    <row r="96" spans="1:27" ht="15.5" x14ac:dyDescent="0.35">
      <c r="A96" s="30" t="s">
        <v>43</v>
      </c>
      <c r="B96" s="6" t="s">
        <v>8</v>
      </c>
      <c r="C96" s="8" t="s">
        <v>16</v>
      </c>
      <c r="D96" s="3" t="s">
        <v>10</v>
      </c>
      <c r="E96" s="4">
        <v>25</v>
      </c>
      <c r="F96" s="4">
        <v>10</v>
      </c>
      <c r="G96" s="5">
        <v>20</v>
      </c>
      <c r="H96" s="4">
        <v>15</v>
      </c>
      <c r="I96" s="20" t="b">
        <f t="shared" ref="I96:I106" si="12">H96&lt;=J96</f>
        <v>1</v>
      </c>
      <c r="J96" s="32">
        <v>18</v>
      </c>
      <c r="S96" s="30" t="s">
        <v>43</v>
      </c>
      <c r="T96" s="9" t="s">
        <v>31</v>
      </c>
      <c r="U96" s="14" t="s">
        <v>10</v>
      </c>
      <c r="V96" s="15">
        <v>20</v>
      </c>
      <c r="W96" s="11">
        <v>20</v>
      </c>
      <c r="X96" s="11">
        <v>10</v>
      </c>
      <c r="Y96" s="11">
        <v>30</v>
      </c>
      <c r="Z96" s="20" t="b">
        <f>Y96&lt;=AA96</f>
        <v>0</v>
      </c>
      <c r="AA96" s="20">
        <v>17</v>
      </c>
    </row>
    <row r="97" spans="1:27" ht="15.5" x14ac:dyDescent="0.35">
      <c r="A97" s="30" t="s">
        <v>44</v>
      </c>
      <c r="B97" s="6" t="s">
        <v>8</v>
      </c>
      <c r="C97" s="8" t="s">
        <v>16</v>
      </c>
      <c r="D97" s="3" t="s">
        <v>10</v>
      </c>
      <c r="E97" s="4">
        <v>15</v>
      </c>
      <c r="F97" s="4">
        <v>20</v>
      </c>
      <c r="G97" s="5">
        <v>10</v>
      </c>
      <c r="H97" s="4">
        <v>25</v>
      </c>
      <c r="I97" s="20" t="b">
        <f>H97&lt;=J97</f>
        <v>0</v>
      </c>
      <c r="J97" s="32">
        <v>18</v>
      </c>
      <c r="S97" s="30" t="s">
        <v>44</v>
      </c>
      <c r="T97" s="9" t="s">
        <v>31</v>
      </c>
      <c r="U97" s="14" t="s">
        <v>10</v>
      </c>
      <c r="V97" s="15">
        <v>30</v>
      </c>
      <c r="W97" s="11">
        <v>30</v>
      </c>
      <c r="X97" s="11">
        <v>5</v>
      </c>
      <c r="Y97" s="11">
        <v>55</v>
      </c>
      <c r="Z97" s="20" t="b">
        <f t="shared" ref="Z97:Z106" si="13">Y97&lt;=AA97</f>
        <v>0</v>
      </c>
      <c r="AA97" s="20">
        <v>17</v>
      </c>
    </row>
    <row r="98" spans="1:27" ht="15.5" x14ac:dyDescent="0.35">
      <c r="A98" s="30" t="s">
        <v>45</v>
      </c>
      <c r="B98" s="6" t="s">
        <v>8</v>
      </c>
      <c r="C98" s="8" t="s">
        <v>16</v>
      </c>
      <c r="D98" s="3" t="s">
        <v>10</v>
      </c>
      <c r="E98" s="4">
        <v>25</v>
      </c>
      <c r="F98" s="4">
        <v>20</v>
      </c>
      <c r="G98" s="5">
        <v>7</v>
      </c>
      <c r="H98" s="4">
        <v>38</v>
      </c>
      <c r="I98" s="20" t="b">
        <f t="shared" si="12"/>
        <v>0</v>
      </c>
      <c r="J98" s="32">
        <v>18</v>
      </c>
      <c r="S98" s="30" t="s">
        <v>45</v>
      </c>
      <c r="T98" s="9" t="s">
        <v>31</v>
      </c>
      <c r="U98" s="14" t="s">
        <v>10</v>
      </c>
      <c r="V98" s="15">
        <v>55</v>
      </c>
      <c r="W98" s="11">
        <v>0</v>
      </c>
      <c r="X98" s="11">
        <v>13</v>
      </c>
      <c r="Y98" s="11">
        <v>42</v>
      </c>
      <c r="Z98" s="20" t="b">
        <f t="shared" si="13"/>
        <v>0</v>
      </c>
      <c r="AA98" s="20">
        <v>17</v>
      </c>
    </row>
    <row r="99" spans="1:27" ht="15.5" x14ac:dyDescent="0.35">
      <c r="A99" s="30" t="s">
        <v>46</v>
      </c>
      <c r="B99" s="6" t="s">
        <v>8</v>
      </c>
      <c r="C99" s="8" t="s">
        <v>16</v>
      </c>
      <c r="D99" s="3" t="s">
        <v>10</v>
      </c>
      <c r="E99" s="4">
        <v>38</v>
      </c>
      <c r="F99" s="4">
        <v>20</v>
      </c>
      <c r="G99" s="5">
        <v>20</v>
      </c>
      <c r="H99" s="4">
        <v>38</v>
      </c>
      <c r="I99" s="20" t="b">
        <f t="shared" si="12"/>
        <v>0</v>
      </c>
      <c r="J99" s="32">
        <v>18</v>
      </c>
      <c r="S99" s="30" t="s">
        <v>46</v>
      </c>
      <c r="T99" s="9" t="s">
        <v>31</v>
      </c>
      <c r="U99" s="14" t="s">
        <v>10</v>
      </c>
      <c r="V99" s="15">
        <v>42</v>
      </c>
      <c r="W99" s="11">
        <v>0</v>
      </c>
      <c r="X99" s="11">
        <v>11</v>
      </c>
      <c r="Y99" s="11">
        <v>31</v>
      </c>
      <c r="Z99" s="20" t="b">
        <f t="shared" si="13"/>
        <v>0</v>
      </c>
      <c r="AA99" s="20">
        <v>17</v>
      </c>
    </row>
    <row r="100" spans="1:27" ht="15.5" x14ac:dyDescent="0.35">
      <c r="A100" s="30" t="s">
        <v>47</v>
      </c>
      <c r="B100" s="6" t="s">
        <v>8</v>
      </c>
      <c r="C100" s="8" t="s">
        <v>16</v>
      </c>
      <c r="D100" s="3" t="s">
        <v>10</v>
      </c>
      <c r="E100" s="4">
        <v>38</v>
      </c>
      <c r="F100" s="4">
        <v>10</v>
      </c>
      <c r="G100" s="5">
        <v>10</v>
      </c>
      <c r="H100" s="4">
        <v>38</v>
      </c>
      <c r="I100" s="20" t="b">
        <f t="shared" si="12"/>
        <v>0</v>
      </c>
      <c r="J100" s="32">
        <v>18</v>
      </c>
      <c r="S100" s="30" t="s">
        <v>47</v>
      </c>
      <c r="T100" s="9" t="s">
        <v>31</v>
      </c>
      <c r="U100" s="14" t="s">
        <v>10</v>
      </c>
      <c r="V100" s="15">
        <v>31</v>
      </c>
      <c r="W100" s="11">
        <v>10</v>
      </c>
      <c r="X100" s="11">
        <v>20</v>
      </c>
      <c r="Y100" s="11">
        <v>21</v>
      </c>
      <c r="Z100" s="20" t="b">
        <f t="shared" si="13"/>
        <v>0</v>
      </c>
      <c r="AA100" s="20">
        <v>17</v>
      </c>
    </row>
    <row r="101" spans="1:27" ht="15.5" x14ac:dyDescent="0.35">
      <c r="A101" s="30" t="s">
        <v>57</v>
      </c>
      <c r="B101" s="6" t="s">
        <v>8</v>
      </c>
      <c r="C101" s="8" t="s">
        <v>16</v>
      </c>
      <c r="D101" s="3" t="s">
        <v>10</v>
      </c>
      <c r="E101" s="4">
        <v>38</v>
      </c>
      <c r="F101" s="4">
        <v>10</v>
      </c>
      <c r="G101" s="5">
        <v>11</v>
      </c>
      <c r="H101" s="4">
        <v>37</v>
      </c>
      <c r="I101" s="20" t="b">
        <f t="shared" si="12"/>
        <v>0</v>
      </c>
      <c r="J101" s="32">
        <v>18</v>
      </c>
      <c r="S101" s="30" t="s">
        <v>57</v>
      </c>
      <c r="T101" s="9" t="s">
        <v>31</v>
      </c>
      <c r="U101" s="14" t="s">
        <v>10</v>
      </c>
      <c r="V101" s="15">
        <v>21</v>
      </c>
      <c r="W101" s="11">
        <v>10</v>
      </c>
      <c r="X101" s="11">
        <v>12</v>
      </c>
      <c r="Y101" s="11">
        <v>19</v>
      </c>
      <c r="Z101" s="20" t="b">
        <f t="shared" si="13"/>
        <v>0</v>
      </c>
      <c r="AA101" s="20">
        <v>17</v>
      </c>
    </row>
    <row r="102" spans="1:27" ht="15.5" x14ac:dyDescent="0.35">
      <c r="A102" s="30" t="s">
        <v>49</v>
      </c>
      <c r="B102" s="6" t="s">
        <v>8</v>
      </c>
      <c r="C102" s="8" t="s">
        <v>16</v>
      </c>
      <c r="D102" s="3" t="s">
        <v>10</v>
      </c>
      <c r="E102" s="4">
        <v>37</v>
      </c>
      <c r="F102" s="4">
        <v>15</v>
      </c>
      <c r="G102" s="5">
        <v>14</v>
      </c>
      <c r="H102" s="4">
        <v>38</v>
      </c>
      <c r="I102" s="20" t="b">
        <f t="shared" si="12"/>
        <v>0</v>
      </c>
      <c r="J102" s="32">
        <v>18</v>
      </c>
      <c r="S102" s="30" t="s">
        <v>49</v>
      </c>
      <c r="T102" s="9" t="s">
        <v>31</v>
      </c>
      <c r="U102" s="14" t="s">
        <v>10</v>
      </c>
      <c r="V102" s="15">
        <v>19</v>
      </c>
      <c r="W102" s="11">
        <v>10</v>
      </c>
      <c r="X102" s="11">
        <v>11</v>
      </c>
      <c r="Y102" s="11">
        <v>18</v>
      </c>
      <c r="Z102" s="20" t="b">
        <f t="shared" si="13"/>
        <v>0</v>
      </c>
      <c r="AA102" s="20">
        <v>17</v>
      </c>
    </row>
    <row r="103" spans="1:27" ht="15.5" x14ac:dyDescent="0.35">
      <c r="A103" s="30" t="s">
        <v>58</v>
      </c>
      <c r="B103" s="6" t="s">
        <v>8</v>
      </c>
      <c r="C103" s="8" t="s">
        <v>16</v>
      </c>
      <c r="D103" s="3" t="s">
        <v>10</v>
      </c>
      <c r="E103" s="4">
        <v>38</v>
      </c>
      <c r="F103" s="4">
        <v>10</v>
      </c>
      <c r="G103" s="5">
        <v>20</v>
      </c>
      <c r="H103" s="4">
        <v>28</v>
      </c>
      <c r="I103" s="20" t="b">
        <f>H103&lt;=J103</f>
        <v>0</v>
      </c>
      <c r="J103" s="32">
        <v>18</v>
      </c>
      <c r="S103" s="30" t="s">
        <v>58</v>
      </c>
      <c r="T103" s="9" t="s">
        <v>31</v>
      </c>
      <c r="U103" s="14" t="s">
        <v>10</v>
      </c>
      <c r="V103" s="15">
        <v>18</v>
      </c>
      <c r="W103" s="11">
        <v>10</v>
      </c>
      <c r="X103" s="11">
        <v>14</v>
      </c>
      <c r="Y103" s="11">
        <v>14</v>
      </c>
      <c r="Z103" s="20" t="b">
        <f t="shared" si="13"/>
        <v>1</v>
      </c>
      <c r="AA103" s="20">
        <v>17</v>
      </c>
    </row>
    <row r="104" spans="1:27" ht="15.5" x14ac:dyDescent="0.35">
      <c r="A104" s="30" t="s">
        <v>59</v>
      </c>
      <c r="B104" s="6" t="s">
        <v>8</v>
      </c>
      <c r="C104" s="8" t="s">
        <v>16</v>
      </c>
      <c r="D104" s="3" t="s">
        <v>10</v>
      </c>
      <c r="E104" s="4">
        <v>28</v>
      </c>
      <c r="F104" s="4">
        <v>10</v>
      </c>
      <c r="G104" s="5">
        <v>28</v>
      </c>
      <c r="H104" s="4">
        <v>10</v>
      </c>
      <c r="I104" s="20" t="b">
        <f t="shared" si="12"/>
        <v>1</v>
      </c>
      <c r="J104" s="32">
        <v>18</v>
      </c>
      <c r="S104" s="30" t="s">
        <v>59</v>
      </c>
      <c r="T104" s="9" t="s">
        <v>31</v>
      </c>
      <c r="U104" s="14" t="s">
        <v>10</v>
      </c>
      <c r="V104" s="15">
        <v>14</v>
      </c>
      <c r="W104" s="11">
        <v>10</v>
      </c>
      <c r="X104" s="11">
        <v>20</v>
      </c>
      <c r="Y104" s="11">
        <v>4</v>
      </c>
      <c r="Z104" s="20" t="b">
        <f t="shared" si="13"/>
        <v>1</v>
      </c>
      <c r="AA104" s="20">
        <v>17</v>
      </c>
    </row>
    <row r="105" spans="1:27" ht="15.5" x14ac:dyDescent="0.35">
      <c r="A105" s="30" t="s">
        <v>52</v>
      </c>
      <c r="B105" s="6" t="s">
        <v>8</v>
      </c>
      <c r="C105" s="8" t="s">
        <v>16</v>
      </c>
      <c r="D105" s="3" t="s">
        <v>10</v>
      </c>
      <c r="E105" s="4">
        <v>28</v>
      </c>
      <c r="F105" s="4">
        <v>10</v>
      </c>
      <c r="G105" s="5">
        <v>28</v>
      </c>
      <c r="H105" s="4">
        <v>10</v>
      </c>
      <c r="I105" s="20" t="b">
        <f t="shared" si="12"/>
        <v>1</v>
      </c>
      <c r="J105" s="32">
        <v>18</v>
      </c>
      <c r="S105" s="30" t="s">
        <v>52</v>
      </c>
      <c r="T105" s="9" t="s">
        <v>31</v>
      </c>
      <c r="U105" s="14" t="s">
        <v>10</v>
      </c>
      <c r="V105" s="15">
        <v>4</v>
      </c>
      <c r="W105" s="11">
        <v>30</v>
      </c>
      <c r="X105" s="11">
        <v>15</v>
      </c>
      <c r="Y105" s="11">
        <v>19</v>
      </c>
      <c r="Z105" s="20" t="b">
        <f t="shared" si="13"/>
        <v>0</v>
      </c>
      <c r="AA105" s="20">
        <v>17</v>
      </c>
    </row>
    <row r="106" spans="1:27" ht="15.5" x14ac:dyDescent="0.35">
      <c r="A106" s="30" t="s">
        <v>53</v>
      </c>
      <c r="B106" s="6" t="s">
        <v>8</v>
      </c>
      <c r="C106" s="8" t="s">
        <v>16</v>
      </c>
      <c r="D106" s="3" t="s">
        <v>10</v>
      </c>
      <c r="E106" s="4">
        <v>10</v>
      </c>
      <c r="F106" s="4">
        <v>10</v>
      </c>
      <c r="G106" s="5">
        <v>12</v>
      </c>
      <c r="H106" s="4">
        <v>8</v>
      </c>
      <c r="I106" s="20" t="b">
        <f t="shared" si="12"/>
        <v>1</v>
      </c>
      <c r="J106" s="32">
        <v>18</v>
      </c>
      <c r="S106" s="30" t="s">
        <v>53</v>
      </c>
      <c r="T106" s="9" t="s">
        <v>31</v>
      </c>
      <c r="U106" s="14" t="s">
        <v>10</v>
      </c>
      <c r="V106" s="15">
        <v>19</v>
      </c>
      <c r="W106" s="11">
        <v>10</v>
      </c>
      <c r="X106" s="11">
        <v>11</v>
      </c>
      <c r="Y106" s="11">
        <v>18</v>
      </c>
      <c r="Z106" s="20" t="b">
        <f t="shared" si="13"/>
        <v>0</v>
      </c>
      <c r="AA106" s="20">
        <v>17</v>
      </c>
    </row>
    <row r="109" spans="1:27" x14ac:dyDescent="0.35">
      <c r="A109" s="25" t="s">
        <v>60</v>
      </c>
      <c r="B109" s="25" t="s">
        <v>61</v>
      </c>
      <c r="C109" s="25" t="s">
        <v>62</v>
      </c>
      <c r="D109" s="25" t="s">
        <v>63</v>
      </c>
      <c r="E109" s="25" t="s">
        <v>64</v>
      </c>
      <c r="F109" s="25" t="s">
        <v>65</v>
      </c>
      <c r="G109" s="25" t="s">
        <v>66</v>
      </c>
      <c r="H109" s="25" t="s">
        <v>67</v>
      </c>
      <c r="I109" s="25" t="s">
        <v>68</v>
      </c>
      <c r="J109" s="25" t="s">
        <v>69</v>
      </c>
      <c r="S109" s="25" t="s">
        <v>60</v>
      </c>
      <c r="T109" s="5" t="s">
        <v>22</v>
      </c>
      <c r="U109" s="5" t="s">
        <v>3</v>
      </c>
      <c r="V109" s="25" t="s">
        <v>64</v>
      </c>
      <c r="W109" s="25" t="s">
        <v>65</v>
      </c>
      <c r="X109" s="25" t="s">
        <v>66</v>
      </c>
      <c r="Y109" s="25" t="s">
        <v>67</v>
      </c>
      <c r="Z109" s="25" t="s">
        <v>68</v>
      </c>
      <c r="AA109" s="25" t="s">
        <v>69</v>
      </c>
    </row>
    <row r="110" spans="1:27" ht="15.5" x14ac:dyDescent="0.35">
      <c r="A110" s="30" t="s">
        <v>0</v>
      </c>
      <c r="B110" s="6" t="s">
        <v>8</v>
      </c>
      <c r="C110" s="6" t="s">
        <v>17</v>
      </c>
      <c r="D110" s="3" t="s">
        <v>10</v>
      </c>
      <c r="E110" s="4">
        <v>17</v>
      </c>
      <c r="F110" s="4">
        <v>28</v>
      </c>
      <c r="G110" s="5">
        <v>16</v>
      </c>
      <c r="H110" s="4">
        <v>29</v>
      </c>
      <c r="I110" s="20" t="b">
        <f>H110&lt;=J110</f>
        <v>0</v>
      </c>
      <c r="J110" s="32">
        <v>12</v>
      </c>
      <c r="S110" s="30" t="s">
        <v>0</v>
      </c>
      <c r="T110" s="16" t="s">
        <v>32</v>
      </c>
      <c r="U110" s="14" t="s">
        <v>10</v>
      </c>
      <c r="V110" s="15">
        <v>20</v>
      </c>
      <c r="W110" s="11">
        <v>10</v>
      </c>
      <c r="X110" s="11">
        <v>24</v>
      </c>
      <c r="Y110" s="11">
        <v>6</v>
      </c>
      <c r="Z110" s="20" t="b">
        <f>Y110&lt;=AA110</f>
        <v>1</v>
      </c>
      <c r="AA110" s="20">
        <v>10</v>
      </c>
    </row>
    <row r="111" spans="1:27" ht="15.5" x14ac:dyDescent="0.35">
      <c r="A111" s="30" t="s">
        <v>43</v>
      </c>
      <c r="B111" s="6" t="s">
        <v>8</v>
      </c>
      <c r="C111" s="6" t="s">
        <v>17</v>
      </c>
      <c r="D111" s="3" t="s">
        <v>10</v>
      </c>
      <c r="E111" s="4">
        <v>29</v>
      </c>
      <c r="F111" s="4">
        <v>33</v>
      </c>
      <c r="G111" s="5">
        <v>11</v>
      </c>
      <c r="H111" s="4">
        <v>51</v>
      </c>
      <c r="I111" s="20" t="b">
        <f t="shared" ref="I111:I121" si="14">H111&lt;=J111</f>
        <v>0</v>
      </c>
      <c r="J111" s="32">
        <v>12</v>
      </c>
      <c r="S111" s="30" t="s">
        <v>43</v>
      </c>
      <c r="T111" s="16" t="s">
        <v>32</v>
      </c>
      <c r="U111" s="14" t="s">
        <v>10</v>
      </c>
      <c r="V111" s="15">
        <v>6</v>
      </c>
      <c r="W111" s="11">
        <v>40</v>
      </c>
      <c r="X111" s="11">
        <v>30</v>
      </c>
      <c r="Y111" s="11">
        <v>16</v>
      </c>
      <c r="Z111" s="20" t="b">
        <f>Y111&lt;=AA111</f>
        <v>0</v>
      </c>
      <c r="AA111" s="20">
        <v>10</v>
      </c>
    </row>
    <row r="112" spans="1:27" ht="15.5" x14ac:dyDescent="0.35">
      <c r="A112" s="30" t="s">
        <v>44</v>
      </c>
      <c r="B112" s="6" t="s">
        <v>8</v>
      </c>
      <c r="C112" s="6" t="s">
        <v>17</v>
      </c>
      <c r="D112" s="3" t="s">
        <v>10</v>
      </c>
      <c r="E112" s="4">
        <v>51</v>
      </c>
      <c r="F112" s="4">
        <v>30</v>
      </c>
      <c r="G112" s="5">
        <v>12</v>
      </c>
      <c r="H112" s="4">
        <v>69</v>
      </c>
      <c r="I112" s="20" t="b">
        <f>H112&lt;=J112</f>
        <v>0</v>
      </c>
      <c r="J112" s="32">
        <v>12</v>
      </c>
      <c r="S112" s="30" t="s">
        <v>44</v>
      </c>
      <c r="T112" s="16" t="s">
        <v>32</v>
      </c>
      <c r="U112" s="14" t="s">
        <v>10</v>
      </c>
      <c r="V112" s="15">
        <v>16</v>
      </c>
      <c r="W112" s="11">
        <v>0</v>
      </c>
      <c r="X112" s="11">
        <v>0</v>
      </c>
      <c r="Y112" s="11">
        <v>16</v>
      </c>
      <c r="Z112" s="20" t="b">
        <f t="shared" ref="Z112:Z121" si="15">Y112&lt;=AA112</f>
        <v>0</v>
      </c>
      <c r="AA112" s="20">
        <v>10</v>
      </c>
    </row>
    <row r="113" spans="1:27" ht="15.5" x14ac:dyDescent="0.35">
      <c r="A113" s="30" t="s">
        <v>45</v>
      </c>
      <c r="B113" s="6" t="s">
        <v>8</v>
      </c>
      <c r="C113" s="6" t="s">
        <v>17</v>
      </c>
      <c r="D113" s="3" t="s">
        <v>10</v>
      </c>
      <c r="E113" s="4">
        <v>69</v>
      </c>
      <c r="F113" s="4">
        <v>0</v>
      </c>
      <c r="G113" s="5">
        <v>11</v>
      </c>
      <c r="H113" s="4">
        <v>58</v>
      </c>
      <c r="I113" s="20" t="b">
        <f t="shared" si="14"/>
        <v>0</v>
      </c>
      <c r="J113" s="32">
        <v>12</v>
      </c>
      <c r="S113" s="30" t="s">
        <v>45</v>
      </c>
      <c r="T113" s="16" t="s">
        <v>32</v>
      </c>
      <c r="U113" s="14" t="s">
        <v>10</v>
      </c>
      <c r="V113" s="15">
        <v>16</v>
      </c>
      <c r="W113" s="11">
        <v>40</v>
      </c>
      <c r="X113" s="11">
        <v>10</v>
      </c>
      <c r="Y113" s="11">
        <v>46</v>
      </c>
      <c r="Z113" s="20" t="b">
        <f t="shared" si="15"/>
        <v>0</v>
      </c>
      <c r="AA113" s="20">
        <v>10</v>
      </c>
    </row>
    <row r="114" spans="1:27" ht="15.5" x14ac:dyDescent="0.35">
      <c r="A114" s="30" t="s">
        <v>46</v>
      </c>
      <c r="B114" s="6" t="s">
        <v>8</v>
      </c>
      <c r="C114" s="6" t="s">
        <v>17</v>
      </c>
      <c r="D114" s="3" t="s">
        <v>10</v>
      </c>
      <c r="E114" s="4">
        <v>58</v>
      </c>
      <c r="F114" s="4">
        <v>20</v>
      </c>
      <c r="G114" s="5">
        <v>22</v>
      </c>
      <c r="H114" s="4">
        <v>56</v>
      </c>
      <c r="I114" s="20" t="b">
        <f t="shared" si="14"/>
        <v>0</v>
      </c>
      <c r="J114" s="32">
        <v>12</v>
      </c>
      <c r="S114" s="30" t="s">
        <v>46</v>
      </c>
      <c r="T114" s="16" t="s">
        <v>32</v>
      </c>
      <c r="U114" s="14" t="s">
        <v>10</v>
      </c>
      <c r="V114" s="15">
        <v>46</v>
      </c>
      <c r="W114" s="11">
        <v>40</v>
      </c>
      <c r="X114" s="11">
        <v>8</v>
      </c>
      <c r="Y114" s="11">
        <v>78</v>
      </c>
      <c r="Z114" s="20" t="b">
        <f t="shared" si="15"/>
        <v>0</v>
      </c>
      <c r="AA114" s="20">
        <v>10</v>
      </c>
    </row>
    <row r="115" spans="1:27" ht="15.5" x14ac:dyDescent="0.35">
      <c r="A115" s="30" t="s">
        <v>47</v>
      </c>
      <c r="B115" s="6" t="s">
        <v>8</v>
      </c>
      <c r="C115" s="6" t="s">
        <v>17</v>
      </c>
      <c r="D115" s="3" t="s">
        <v>10</v>
      </c>
      <c r="E115" s="4">
        <v>56</v>
      </c>
      <c r="F115" s="4">
        <v>0</v>
      </c>
      <c r="G115" s="5">
        <v>24</v>
      </c>
      <c r="H115" s="4">
        <v>32</v>
      </c>
      <c r="I115" s="20" t="b">
        <f t="shared" si="14"/>
        <v>0</v>
      </c>
      <c r="J115" s="32">
        <v>12</v>
      </c>
      <c r="S115" s="30" t="s">
        <v>47</v>
      </c>
      <c r="T115" s="16" t="s">
        <v>32</v>
      </c>
      <c r="U115" s="14" t="s">
        <v>10</v>
      </c>
      <c r="V115" s="15">
        <v>78</v>
      </c>
      <c r="W115" s="11">
        <v>0</v>
      </c>
      <c r="X115" s="11">
        <v>30</v>
      </c>
      <c r="Y115" s="11">
        <v>48</v>
      </c>
      <c r="Z115" s="20" t="b">
        <f t="shared" si="15"/>
        <v>0</v>
      </c>
      <c r="AA115" s="20">
        <v>10</v>
      </c>
    </row>
    <row r="116" spans="1:27" ht="15.5" x14ac:dyDescent="0.35">
      <c r="A116" s="30" t="s">
        <v>57</v>
      </c>
      <c r="B116" s="6" t="s">
        <v>8</v>
      </c>
      <c r="C116" s="6" t="s">
        <v>17</v>
      </c>
      <c r="D116" s="3" t="s">
        <v>10</v>
      </c>
      <c r="E116" s="4">
        <v>32</v>
      </c>
      <c r="F116" s="4">
        <v>0</v>
      </c>
      <c r="G116" s="5">
        <v>17</v>
      </c>
      <c r="H116" s="4">
        <v>15</v>
      </c>
      <c r="I116" s="20" t="b">
        <f t="shared" si="14"/>
        <v>0</v>
      </c>
      <c r="J116" s="32">
        <v>12</v>
      </c>
      <c r="S116" s="30" t="s">
        <v>57</v>
      </c>
      <c r="T116" s="16" t="s">
        <v>32</v>
      </c>
      <c r="U116" s="14" t="s">
        <v>10</v>
      </c>
      <c r="V116" s="15">
        <v>48</v>
      </c>
      <c r="W116" s="11">
        <v>0</v>
      </c>
      <c r="X116" s="11">
        <v>20</v>
      </c>
      <c r="Y116" s="11">
        <v>28</v>
      </c>
      <c r="Z116" s="20" t="b">
        <f t="shared" si="15"/>
        <v>0</v>
      </c>
      <c r="AA116" s="20">
        <v>10</v>
      </c>
    </row>
    <row r="117" spans="1:27" ht="15.5" x14ac:dyDescent="0.35">
      <c r="A117" s="30" t="s">
        <v>49</v>
      </c>
      <c r="B117" s="6" t="s">
        <v>8</v>
      </c>
      <c r="C117" s="6" t="s">
        <v>17</v>
      </c>
      <c r="D117" s="3" t="s">
        <v>10</v>
      </c>
      <c r="E117" s="4">
        <v>15</v>
      </c>
      <c r="F117" s="4">
        <v>10</v>
      </c>
      <c r="G117" s="5">
        <v>10</v>
      </c>
      <c r="H117" s="4">
        <v>15</v>
      </c>
      <c r="I117" s="20" t="b">
        <f t="shared" si="14"/>
        <v>0</v>
      </c>
      <c r="J117" s="32">
        <v>12</v>
      </c>
      <c r="S117" s="30" t="s">
        <v>49</v>
      </c>
      <c r="T117" s="16" t="s">
        <v>32</v>
      </c>
      <c r="U117" s="14" t="s">
        <v>10</v>
      </c>
      <c r="V117" s="15">
        <v>28</v>
      </c>
      <c r="W117" s="11">
        <v>10</v>
      </c>
      <c r="X117" s="11">
        <v>13</v>
      </c>
      <c r="Y117" s="11">
        <v>25</v>
      </c>
      <c r="Z117" s="20" t="b">
        <f t="shared" si="15"/>
        <v>0</v>
      </c>
      <c r="AA117" s="20">
        <v>10</v>
      </c>
    </row>
    <row r="118" spans="1:27" ht="15.5" x14ac:dyDescent="0.35">
      <c r="A118" s="30" t="s">
        <v>58</v>
      </c>
      <c r="B118" s="6" t="s">
        <v>8</v>
      </c>
      <c r="C118" s="6" t="s">
        <v>17</v>
      </c>
      <c r="D118" s="3" t="s">
        <v>10</v>
      </c>
      <c r="E118" s="4">
        <v>15</v>
      </c>
      <c r="F118" s="4">
        <v>10</v>
      </c>
      <c r="G118" s="5">
        <v>15</v>
      </c>
      <c r="H118" s="4">
        <v>10</v>
      </c>
      <c r="I118" s="20" t="b">
        <f>H118&lt;=J118</f>
        <v>1</v>
      </c>
      <c r="J118" s="32">
        <v>12</v>
      </c>
      <c r="S118" s="30" t="s">
        <v>58</v>
      </c>
      <c r="T118" s="16" t="s">
        <v>32</v>
      </c>
      <c r="U118" s="14" t="s">
        <v>10</v>
      </c>
      <c r="V118" s="15">
        <v>25</v>
      </c>
      <c r="W118" s="11">
        <v>10</v>
      </c>
      <c r="X118" s="11">
        <v>16</v>
      </c>
      <c r="Y118" s="11">
        <v>19</v>
      </c>
      <c r="Z118" s="20" t="b">
        <f t="shared" si="15"/>
        <v>0</v>
      </c>
      <c r="AA118" s="20">
        <v>10</v>
      </c>
    </row>
    <row r="119" spans="1:27" ht="15.5" x14ac:dyDescent="0.35">
      <c r="A119" s="30" t="s">
        <v>59</v>
      </c>
      <c r="B119" s="6" t="s">
        <v>8</v>
      </c>
      <c r="C119" s="6" t="s">
        <v>17</v>
      </c>
      <c r="D119" s="3" t="s">
        <v>10</v>
      </c>
      <c r="E119" s="4">
        <v>10</v>
      </c>
      <c r="F119" s="4">
        <v>10</v>
      </c>
      <c r="G119" s="5">
        <v>18</v>
      </c>
      <c r="H119" s="4">
        <v>2</v>
      </c>
      <c r="I119" s="20" t="b">
        <f t="shared" si="14"/>
        <v>1</v>
      </c>
      <c r="J119" s="32">
        <v>12</v>
      </c>
      <c r="S119" s="30" t="s">
        <v>59</v>
      </c>
      <c r="T119" s="16" t="s">
        <v>32</v>
      </c>
      <c r="U119" s="14" t="s">
        <v>10</v>
      </c>
      <c r="V119" s="15">
        <v>19</v>
      </c>
      <c r="W119" s="11">
        <v>10</v>
      </c>
      <c r="X119" s="11">
        <v>7</v>
      </c>
      <c r="Y119" s="11">
        <v>22</v>
      </c>
      <c r="Z119" s="20" t="b">
        <f t="shared" si="15"/>
        <v>0</v>
      </c>
      <c r="AA119" s="20">
        <v>10</v>
      </c>
    </row>
    <row r="120" spans="1:27" ht="15.5" x14ac:dyDescent="0.35">
      <c r="A120" s="30" t="s">
        <v>52</v>
      </c>
      <c r="B120" s="6" t="s">
        <v>8</v>
      </c>
      <c r="C120" s="6" t="s">
        <v>17</v>
      </c>
      <c r="D120" s="3" t="s">
        <v>10</v>
      </c>
      <c r="E120" s="4">
        <v>10</v>
      </c>
      <c r="F120" s="4">
        <v>10</v>
      </c>
      <c r="G120" s="5">
        <v>18</v>
      </c>
      <c r="H120" s="4">
        <v>2</v>
      </c>
      <c r="I120" s="20" t="b">
        <f t="shared" si="14"/>
        <v>1</v>
      </c>
      <c r="J120" s="32">
        <v>12</v>
      </c>
      <c r="S120" s="30" t="s">
        <v>52</v>
      </c>
      <c r="T120" s="16" t="s">
        <v>32</v>
      </c>
      <c r="U120" s="14" t="s">
        <v>10</v>
      </c>
      <c r="V120" s="15">
        <v>22</v>
      </c>
      <c r="W120" s="11">
        <v>10</v>
      </c>
      <c r="X120" s="11">
        <v>13</v>
      </c>
      <c r="Y120" s="11">
        <v>19</v>
      </c>
      <c r="Z120" s="20" t="b">
        <f t="shared" si="15"/>
        <v>0</v>
      </c>
      <c r="AA120" s="20">
        <v>10</v>
      </c>
    </row>
    <row r="121" spans="1:27" ht="15.5" x14ac:dyDescent="0.35">
      <c r="A121" s="30" t="s">
        <v>53</v>
      </c>
      <c r="B121" s="6" t="s">
        <v>8</v>
      </c>
      <c r="C121" s="6" t="s">
        <v>17</v>
      </c>
      <c r="D121" s="3" t="s">
        <v>10</v>
      </c>
      <c r="E121" s="4">
        <v>2</v>
      </c>
      <c r="F121" s="4">
        <v>10</v>
      </c>
      <c r="G121" s="5">
        <v>12</v>
      </c>
      <c r="H121" s="4">
        <v>0</v>
      </c>
      <c r="I121" s="20" t="b">
        <f t="shared" si="14"/>
        <v>1</v>
      </c>
      <c r="J121" s="32">
        <v>12</v>
      </c>
      <c r="S121" s="30" t="s">
        <v>53</v>
      </c>
      <c r="T121" s="16" t="s">
        <v>32</v>
      </c>
      <c r="U121" s="14" t="s">
        <v>10</v>
      </c>
      <c r="V121" s="15">
        <v>19</v>
      </c>
      <c r="W121" s="11">
        <v>10</v>
      </c>
      <c r="X121" s="11">
        <v>12</v>
      </c>
      <c r="Y121" s="11">
        <v>17</v>
      </c>
      <c r="Z121" s="20" t="b">
        <f t="shared" si="15"/>
        <v>0</v>
      </c>
      <c r="AA121" s="20">
        <v>10</v>
      </c>
    </row>
    <row r="124" spans="1:27" x14ac:dyDescent="0.35">
      <c r="A124" s="25" t="s">
        <v>60</v>
      </c>
      <c r="B124" s="25" t="s">
        <v>61</v>
      </c>
      <c r="C124" s="25" t="s">
        <v>62</v>
      </c>
      <c r="D124" s="25" t="s">
        <v>63</v>
      </c>
      <c r="E124" s="25" t="s">
        <v>64</v>
      </c>
      <c r="F124" s="25" t="s">
        <v>65</v>
      </c>
      <c r="G124" s="25" t="s">
        <v>66</v>
      </c>
      <c r="H124" s="25" t="s">
        <v>67</v>
      </c>
      <c r="I124" s="25" t="s">
        <v>68</v>
      </c>
      <c r="J124" s="25" t="s">
        <v>69</v>
      </c>
      <c r="S124" s="25" t="s">
        <v>60</v>
      </c>
      <c r="T124" s="5" t="s">
        <v>22</v>
      </c>
      <c r="U124" s="5" t="s">
        <v>3</v>
      </c>
      <c r="V124" s="25" t="s">
        <v>64</v>
      </c>
      <c r="W124" s="25" t="s">
        <v>65</v>
      </c>
      <c r="X124" s="25" t="s">
        <v>66</v>
      </c>
      <c r="Y124" s="25" t="s">
        <v>67</v>
      </c>
      <c r="Z124" s="25" t="s">
        <v>68</v>
      </c>
      <c r="AA124" s="25" t="s">
        <v>69</v>
      </c>
    </row>
    <row r="125" spans="1:27" ht="15.5" x14ac:dyDescent="0.35">
      <c r="A125" s="30" t="s">
        <v>0</v>
      </c>
      <c r="B125" s="6" t="s">
        <v>8</v>
      </c>
      <c r="C125" s="6" t="s">
        <v>18</v>
      </c>
      <c r="D125" s="3" t="s">
        <v>10</v>
      </c>
      <c r="E125" s="4">
        <v>15</v>
      </c>
      <c r="F125" s="4">
        <v>0</v>
      </c>
      <c r="G125" s="5">
        <v>7</v>
      </c>
      <c r="H125" s="4">
        <v>8</v>
      </c>
      <c r="I125" s="20" t="b">
        <f>H125&lt;=J125</f>
        <v>0</v>
      </c>
      <c r="J125" s="32">
        <v>6</v>
      </c>
      <c r="S125" s="30" t="s">
        <v>0</v>
      </c>
      <c r="T125" s="18" t="s">
        <v>33</v>
      </c>
      <c r="U125" s="10" t="s">
        <v>10</v>
      </c>
      <c r="V125" s="11">
        <v>13</v>
      </c>
      <c r="W125" s="4">
        <v>0</v>
      </c>
      <c r="X125" s="5">
        <v>2</v>
      </c>
      <c r="Y125" s="11">
        <v>11</v>
      </c>
      <c r="Z125" s="20" t="b">
        <f>Y125&lt;=AA125</f>
        <v>1</v>
      </c>
      <c r="AA125" s="20">
        <v>24</v>
      </c>
    </row>
    <row r="126" spans="1:27" ht="15.5" x14ac:dyDescent="0.35">
      <c r="A126" s="30" t="s">
        <v>43</v>
      </c>
      <c r="B126" s="6" t="s">
        <v>8</v>
      </c>
      <c r="C126" s="6" t="s">
        <v>18</v>
      </c>
      <c r="D126" s="3" t="s">
        <v>10</v>
      </c>
      <c r="E126" s="4">
        <v>8</v>
      </c>
      <c r="F126" s="4">
        <v>0</v>
      </c>
      <c r="G126" s="5">
        <v>1</v>
      </c>
      <c r="H126" s="4">
        <v>7</v>
      </c>
      <c r="I126" s="20" t="b">
        <f t="shared" ref="I126:I136" si="16">H126&lt;=J126</f>
        <v>0</v>
      </c>
      <c r="J126" s="32">
        <v>6</v>
      </c>
      <c r="S126" s="30" t="s">
        <v>43</v>
      </c>
      <c r="T126" s="18" t="s">
        <v>33</v>
      </c>
      <c r="U126" s="10" t="s">
        <v>10</v>
      </c>
      <c r="V126" s="11">
        <v>11</v>
      </c>
      <c r="W126" s="4">
        <v>0</v>
      </c>
      <c r="X126" s="5">
        <v>1</v>
      </c>
      <c r="Y126" s="11">
        <v>10</v>
      </c>
      <c r="Z126" s="20" t="b">
        <f>Y126&lt;=AA126</f>
        <v>1</v>
      </c>
      <c r="AA126" s="20">
        <v>24</v>
      </c>
    </row>
    <row r="127" spans="1:27" ht="15.5" x14ac:dyDescent="0.35">
      <c r="A127" s="30" t="s">
        <v>44</v>
      </c>
      <c r="B127" s="6" t="s">
        <v>8</v>
      </c>
      <c r="C127" s="6" t="s">
        <v>18</v>
      </c>
      <c r="D127" s="3" t="s">
        <v>10</v>
      </c>
      <c r="E127" s="4">
        <v>7</v>
      </c>
      <c r="F127" s="4">
        <v>0</v>
      </c>
      <c r="G127" s="5">
        <v>2</v>
      </c>
      <c r="H127" s="4">
        <v>5</v>
      </c>
      <c r="I127" s="20" t="b">
        <f>H127&lt;=J127</f>
        <v>1</v>
      </c>
      <c r="J127" s="32">
        <v>6</v>
      </c>
      <c r="S127" s="30" t="s">
        <v>44</v>
      </c>
      <c r="T127" s="18" t="s">
        <v>33</v>
      </c>
      <c r="U127" s="10" t="s">
        <v>10</v>
      </c>
      <c r="V127" s="11">
        <v>10</v>
      </c>
      <c r="W127" s="4">
        <v>0</v>
      </c>
      <c r="X127" s="5">
        <v>8</v>
      </c>
      <c r="Y127" s="11">
        <v>2</v>
      </c>
      <c r="Z127" s="20" t="b">
        <f t="shared" ref="Z127:Z136" si="17">Y127&lt;=AA127</f>
        <v>1</v>
      </c>
      <c r="AA127" s="20">
        <v>24</v>
      </c>
    </row>
    <row r="128" spans="1:27" ht="15.5" x14ac:dyDescent="0.35">
      <c r="A128" s="30" t="s">
        <v>45</v>
      </c>
      <c r="B128" s="6" t="s">
        <v>8</v>
      </c>
      <c r="C128" s="6" t="s">
        <v>18</v>
      </c>
      <c r="D128" s="3" t="s">
        <v>10</v>
      </c>
      <c r="E128" s="4">
        <v>5</v>
      </c>
      <c r="F128" s="4">
        <v>0</v>
      </c>
      <c r="G128" s="5">
        <v>4</v>
      </c>
      <c r="H128" s="4">
        <v>1</v>
      </c>
      <c r="I128" s="20" t="b">
        <f t="shared" si="16"/>
        <v>1</v>
      </c>
      <c r="J128" s="32">
        <v>6</v>
      </c>
      <c r="S128" s="30" t="s">
        <v>45</v>
      </c>
      <c r="T128" s="18" t="s">
        <v>33</v>
      </c>
      <c r="U128" s="10" t="s">
        <v>10</v>
      </c>
      <c r="V128" s="11">
        <v>2</v>
      </c>
      <c r="W128" s="4">
        <v>0</v>
      </c>
      <c r="X128" s="5">
        <v>2</v>
      </c>
      <c r="Y128" s="11">
        <v>0</v>
      </c>
      <c r="Z128" s="20" t="b">
        <f t="shared" si="17"/>
        <v>1</v>
      </c>
      <c r="AA128" s="20">
        <v>24</v>
      </c>
    </row>
    <row r="129" spans="1:27" ht="15.5" x14ac:dyDescent="0.35">
      <c r="A129" s="30" t="s">
        <v>46</v>
      </c>
      <c r="B129" s="6" t="s">
        <v>8</v>
      </c>
      <c r="C129" s="6" t="s">
        <v>18</v>
      </c>
      <c r="D129" s="3" t="s">
        <v>10</v>
      </c>
      <c r="E129" s="4">
        <v>1</v>
      </c>
      <c r="F129" s="4">
        <v>10</v>
      </c>
      <c r="G129" s="5">
        <v>3</v>
      </c>
      <c r="H129" s="4">
        <v>8</v>
      </c>
      <c r="I129" s="20" t="b">
        <f t="shared" si="16"/>
        <v>0</v>
      </c>
      <c r="J129" s="32">
        <v>6</v>
      </c>
      <c r="S129" s="30" t="s">
        <v>46</v>
      </c>
      <c r="T129" s="18" t="s">
        <v>33</v>
      </c>
      <c r="U129" s="10" t="s">
        <v>10</v>
      </c>
      <c r="V129" s="11">
        <v>0</v>
      </c>
      <c r="W129" s="4">
        <v>30</v>
      </c>
      <c r="X129" s="5">
        <v>0</v>
      </c>
      <c r="Y129" s="11">
        <v>30</v>
      </c>
      <c r="Z129" s="20" t="b">
        <f t="shared" si="17"/>
        <v>0</v>
      </c>
      <c r="AA129" s="20">
        <v>24</v>
      </c>
    </row>
    <row r="130" spans="1:27" ht="15.5" x14ac:dyDescent="0.35">
      <c r="A130" s="30" t="s">
        <v>47</v>
      </c>
      <c r="B130" s="6" t="s">
        <v>8</v>
      </c>
      <c r="C130" s="6" t="s">
        <v>18</v>
      </c>
      <c r="D130" s="3" t="s">
        <v>10</v>
      </c>
      <c r="E130" s="4">
        <v>8</v>
      </c>
      <c r="F130" s="4">
        <v>15</v>
      </c>
      <c r="G130" s="5">
        <v>4</v>
      </c>
      <c r="H130" s="4">
        <v>19</v>
      </c>
      <c r="I130" s="20" t="b">
        <f t="shared" si="16"/>
        <v>0</v>
      </c>
      <c r="J130" s="32">
        <v>6</v>
      </c>
      <c r="S130" s="30" t="s">
        <v>47</v>
      </c>
      <c r="T130" s="18" t="s">
        <v>33</v>
      </c>
      <c r="U130" s="10" t="s">
        <v>10</v>
      </c>
      <c r="V130" s="11">
        <v>30</v>
      </c>
      <c r="W130" s="4">
        <v>20</v>
      </c>
      <c r="X130" s="5">
        <v>5</v>
      </c>
      <c r="Y130" s="11">
        <v>45</v>
      </c>
      <c r="Z130" s="20" t="b">
        <f t="shared" si="17"/>
        <v>0</v>
      </c>
      <c r="AA130" s="20">
        <v>24</v>
      </c>
    </row>
    <row r="131" spans="1:27" ht="15.5" x14ac:dyDescent="0.35">
      <c r="A131" s="30" t="s">
        <v>57</v>
      </c>
      <c r="B131" s="6" t="s">
        <v>8</v>
      </c>
      <c r="C131" s="6" t="s">
        <v>18</v>
      </c>
      <c r="D131" s="3" t="s">
        <v>10</v>
      </c>
      <c r="E131" s="4">
        <v>19</v>
      </c>
      <c r="F131" s="4">
        <v>0</v>
      </c>
      <c r="G131" s="5">
        <v>6</v>
      </c>
      <c r="H131" s="4">
        <v>13</v>
      </c>
      <c r="I131" s="20" t="b">
        <f t="shared" si="16"/>
        <v>0</v>
      </c>
      <c r="J131" s="32">
        <v>6</v>
      </c>
      <c r="S131" s="30" t="s">
        <v>57</v>
      </c>
      <c r="T131" s="18" t="s">
        <v>33</v>
      </c>
      <c r="U131" s="10" t="s">
        <v>10</v>
      </c>
      <c r="V131" s="11">
        <v>45</v>
      </c>
      <c r="W131" s="4">
        <v>0</v>
      </c>
      <c r="X131" s="5">
        <v>15</v>
      </c>
      <c r="Y131" s="11">
        <v>30</v>
      </c>
      <c r="Z131" s="20" t="b">
        <f t="shared" si="17"/>
        <v>0</v>
      </c>
      <c r="AA131" s="20">
        <v>24</v>
      </c>
    </row>
    <row r="132" spans="1:27" ht="15.5" x14ac:dyDescent="0.35">
      <c r="A132" s="30" t="s">
        <v>49</v>
      </c>
      <c r="B132" s="6" t="s">
        <v>8</v>
      </c>
      <c r="C132" s="6" t="s">
        <v>18</v>
      </c>
      <c r="D132" s="3" t="s">
        <v>10</v>
      </c>
      <c r="E132" s="4">
        <v>13</v>
      </c>
      <c r="F132" s="4">
        <v>5</v>
      </c>
      <c r="G132" s="5">
        <v>4</v>
      </c>
      <c r="H132" s="4">
        <v>14</v>
      </c>
      <c r="I132" s="20" t="b">
        <f t="shared" si="16"/>
        <v>0</v>
      </c>
      <c r="J132" s="32">
        <v>6</v>
      </c>
      <c r="S132" s="30" t="s">
        <v>49</v>
      </c>
      <c r="T132" s="18" t="s">
        <v>33</v>
      </c>
      <c r="U132" s="10" t="s">
        <v>10</v>
      </c>
      <c r="V132" s="11">
        <v>30</v>
      </c>
      <c r="W132" s="4">
        <v>10</v>
      </c>
      <c r="X132" s="5">
        <v>20</v>
      </c>
      <c r="Y132" s="11">
        <v>20</v>
      </c>
      <c r="Z132" s="20" t="b">
        <f t="shared" si="17"/>
        <v>1</v>
      </c>
      <c r="AA132" s="20">
        <v>24</v>
      </c>
    </row>
    <row r="133" spans="1:27" ht="15.5" x14ac:dyDescent="0.35">
      <c r="A133" s="30" t="s">
        <v>58</v>
      </c>
      <c r="B133" s="6" t="s">
        <v>8</v>
      </c>
      <c r="C133" s="6" t="s">
        <v>18</v>
      </c>
      <c r="D133" s="3" t="s">
        <v>10</v>
      </c>
      <c r="E133" s="4">
        <v>14</v>
      </c>
      <c r="F133" s="4">
        <v>0</v>
      </c>
      <c r="G133" s="5">
        <v>8</v>
      </c>
      <c r="H133" s="4">
        <v>6</v>
      </c>
      <c r="I133" s="20" t="b">
        <f>H133&lt;=J133</f>
        <v>1</v>
      </c>
      <c r="J133" s="32">
        <v>6</v>
      </c>
      <c r="S133" s="30" t="s">
        <v>58</v>
      </c>
      <c r="T133" s="18" t="s">
        <v>33</v>
      </c>
      <c r="U133" s="10" t="s">
        <v>10</v>
      </c>
      <c r="V133" s="11">
        <v>20</v>
      </c>
      <c r="W133" s="4">
        <v>10</v>
      </c>
      <c r="X133" s="5">
        <v>23</v>
      </c>
      <c r="Y133" s="11">
        <v>7</v>
      </c>
      <c r="Z133" s="20" t="b">
        <f t="shared" si="17"/>
        <v>1</v>
      </c>
      <c r="AA133" s="20">
        <v>24</v>
      </c>
    </row>
    <row r="134" spans="1:27" ht="15.5" x14ac:dyDescent="0.35">
      <c r="A134" s="30" t="s">
        <v>59</v>
      </c>
      <c r="B134" s="6" t="s">
        <v>8</v>
      </c>
      <c r="C134" s="6" t="s">
        <v>18</v>
      </c>
      <c r="D134" s="3" t="s">
        <v>10</v>
      </c>
      <c r="E134" s="4">
        <v>6</v>
      </c>
      <c r="F134" s="4">
        <v>15</v>
      </c>
      <c r="G134" s="5">
        <v>6</v>
      </c>
      <c r="H134" s="4">
        <v>15</v>
      </c>
      <c r="I134" s="20" t="b">
        <f t="shared" si="16"/>
        <v>0</v>
      </c>
      <c r="J134" s="32">
        <v>6</v>
      </c>
      <c r="S134" s="30" t="s">
        <v>59</v>
      </c>
      <c r="T134" s="18" t="s">
        <v>33</v>
      </c>
      <c r="U134" s="10" t="s">
        <v>10</v>
      </c>
      <c r="V134" s="11">
        <v>7</v>
      </c>
      <c r="W134" s="4">
        <v>10</v>
      </c>
      <c r="X134" s="5">
        <v>8</v>
      </c>
      <c r="Y134" s="11">
        <v>9</v>
      </c>
      <c r="Z134" s="20" t="b">
        <f t="shared" si="17"/>
        <v>1</v>
      </c>
      <c r="AA134" s="20">
        <v>24</v>
      </c>
    </row>
    <row r="135" spans="1:27" ht="15.5" x14ac:dyDescent="0.35">
      <c r="A135" s="30" t="s">
        <v>52</v>
      </c>
      <c r="B135" s="6" t="s">
        <v>8</v>
      </c>
      <c r="C135" s="6" t="s">
        <v>18</v>
      </c>
      <c r="D135" s="3" t="s">
        <v>10</v>
      </c>
      <c r="E135" s="4">
        <v>6</v>
      </c>
      <c r="F135" s="4">
        <v>15</v>
      </c>
      <c r="G135" s="5">
        <v>6</v>
      </c>
      <c r="H135" s="4">
        <v>15</v>
      </c>
      <c r="I135" s="20" t="b">
        <f t="shared" si="16"/>
        <v>0</v>
      </c>
      <c r="J135" s="32">
        <v>6</v>
      </c>
      <c r="S135" s="30" t="s">
        <v>52</v>
      </c>
      <c r="T135" s="18" t="s">
        <v>33</v>
      </c>
      <c r="U135" s="10" t="s">
        <v>10</v>
      </c>
      <c r="V135" s="11">
        <v>9</v>
      </c>
      <c r="W135" s="4">
        <v>20</v>
      </c>
      <c r="X135" s="5">
        <v>10</v>
      </c>
      <c r="Y135" s="11">
        <v>19</v>
      </c>
      <c r="Z135" s="20" t="b">
        <f t="shared" si="17"/>
        <v>1</v>
      </c>
      <c r="AA135" s="20">
        <v>24</v>
      </c>
    </row>
    <row r="136" spans="1:27" ht="15.5" x14ac:dyDescent="0.35">
      <c r="A136" s="30" t="s">
        <v>53</v>
      </c>
      <c r="B136" s="6" t="s">
        <v>8</v>
      </c>
      <c r="C136" s="6" t="s">
        <v>18</v>
      </c>
      <c r="D136" s="3" t="s">
        <v>10</v>
      </c>
      <c r="E136" s="4">
        <v>15</v>
      </c>
      <c r="F136" s="4">
        <v>0</v>
      </c>
      <c r="G136" s="5">
        <v>8</v>
      </c>
      <c r="H136" s="4">
        <v>7</v>
      </c>
      <c r="I136" s="20" t="b">
        <f t="shared" si="16"/>
        <v>0</v>
      </c>
      <c r="J136" s="32">
        <v>6</v>
      </c>
      <c r="S136" s="30" t="s">
        <v>53</v>
      </c>
      <c r="T136" s="18" t="s">
        <v>33</v>
      </c>
      <c r="U136" s="10" t="s">
        <v>10</v>
      </c>
      <c r="V136" s="11">
        <v>19</v>
      </c>
      <c r="W136" s="4">
        <v>20</v>
      </c>
      <c r="X136" s="5">
        <v>26</v>
      </c>
      <c r="Y136" s="11">
        <v>13</v>
      </c>
      <c r="Z136" s="20" t="b">
        <f t="shared" si="17"/>
        <v>1</v>
      </c>
      <c r="AA136" s="20">
        <v>24</v>
      </c>
    </row>
    <row r="139" spans="1:27" x14ac:dyDescent="0.35">
      <c r="A139" s="25" t="s">
        <v>60</v>
      </c>
      <c r="B139" s="25" t="s">
        <v>61</v>
      </c>
      <c r="C139" s="25" t="s">
        <v>62</v>
      </c>
      <c r="D139" s="25" t="s">
        <v>63</v>
      </c>
      <c r="E139" s="25" t="s">
        <v>64</v>
      </c>
      <c r="F139" s="25" t="s">
        <v>65</v>
      </c>
      <c r="G139" s="25" t="s">
        <v>66</v>
      </c>
      <c r="H139" s="25" t="s">
        <v>67</v>
      </c>
      <c r="I139" s="25" t="s">
        <v>68</v>
      </c>
      <c r="J139" s="25" t="s">
        <v>69</v>
      </c>
      <c r="S139" s="25" t="s">
        <v>60</v>
      </c>
      <c r="T139" s="5" t="s">
        <v>22</v>
      </c>
      <c r="U139" s="5" t="s">
        <v>3</v>
      </c>
      <c r="V139" s="25" t="s">
        <v>64</v>
      </c>
      <c r="W139" s="25" t="s">
        <v>65</v>
      </c>
      <c r="X139" s="25" t="s">
        <v>66</v>
      </c>
      <c r="Y139" s="25" t="s">
        <v>67</v>
      </c>
      <c r="Z139" s="25" t="s">
        <v>68</v>
      </c>
      <c r="AA139" s="25" t="s">
        <v>69</v>
      </c>
    </row>
    <row r="140" spans="1:27" ht="15.5" x14ac:dyDescent="0.35">
      <c r="A140" s="30" t="s">
        <v>0</v>
      </c>
      <c r="B140" s="6" t="s">
        <v>8</v>
      </c>
      <c r="C140" s="6" t="s">
        <v>19</v>
      </c>
      <c r="D140" s="3" t="s">
        <v>10</v>
      </c>
      <c r="E140" s="4">
        <v>12</v>
      </c>
      <c r="F140" s="4">
        <v>37</v>
      </c>
      <c r="G140" s="5">
        <v>21</v>
      </c>
      <c r="H140" s="4">
        <v>28</v>
      </c>
      <c r="I140" s="20" t="b">
        <f>H140&lt;=J140</f>
        <v>0</v>
      </c>
      <c r="J140" s="32">
        <v>11</v>
      </c>
      <c r="S140" s="30" t="s">
        <v>0</v>
      </c>
      <c r="T140" s="18" t="s">
        <v>34</v>
      </c>
      <c r="U140" s="10" t="s">
        <v>10</v>
      </c>
      <c r="V140" s="11">
        <v>5</v>
      </c>
      <c r="W140" s="4">
        <v>0</v>
      </c>
      <c r="X140" s="5">
        <v>3</v>
      </c>
      <c r="Y140" s="11">
        <v>2</v>
      </c>
      <c r="Z140" s="20" t="b">
        <f>Y140&lt;=AA140</f>
        <v>1</v>
      </c>
      <c r="AA140" s="20">
        <v>14</v>
      </c>
    </row>
    <row r="141" spans="1:27" ht="15.5" x14ac:dyDescent="0.35">
      <c r="A141" s="30" t="s">
        <v>43</v>
      </c>
      <c r="B141" s="6" t="s">
        <v>8</v>
      </c>
      <c r="C141" s="6" t="s">
        <v>19</v>
      </c>
      <c r="D141" s="3" t="s">
        <v>10</v>
      </c>
      <c r="E141" s="4">
        <v>28</v>
      </c>
      <c r="F141" s="4">
        <v>10</v>
      </c>
      <c r="G141" s="5">
        <v>34</v>
      </c>
      <c r="H141" s="4">
        <v>4</v>
      </c>
      <c r="I141" s="20" t="b">
        <f t="shared" ref="I141:I151" si="18">H141&lt;=J141</f>
        <v>1</v>
      </c>
      <c r="J141" s="32">
        <v>11</v>
      </c>
      <c r="S141" s="30" t="s">
        <v>43</v>
      </c>
      <c r="T141" s="18" t="s">
        <v>34</v>
      </c>
      <c r="U141" s="10" t="s">
        <v>10</v>
      </c>
      <c r="V141" s="11">
        <v>2</v>
      </c>
      <c r="W141" s="4">
        <v>2</v>
      </c>
      <c r="X141" s="5">
        <v>1</v>
      </c>
      <c r="Y141" s="11">
        <v>3</v>
      </c>
      <c r="Z141" s="20" t="b">
        <f>Y141&lt;=AA141</f>
        <v>1</v>
      </c>
      <c r="AA141" s="20">
        <v>14</v>
      </c>
    </row>
    <row r="142" spans="1:27" ht="15.5" x14ac:dyDescent="0.35">
      <c r="A142" s="30" t="s">
        <v>44</v>
      </c>
      <c r="B142" s="6" t="s">
        <v>8</v>
      </c>
      <c r="C142" s="6" t="s">
        <v>19</v>
      </c>
      <c r="D142" s="3" t="s">
        <v>10</v>
      </c>
      <c r="E142" s="4">
        <v>4</v>
      </c>
      <c r="F142" s="4">
        <v>5</v>
      </c>
      <c r="G142" s="5">
        <v>6</v>
      </c>
      <c r="H142" s="4">
        <v>3</v>
      </c>
      <c r="I142" s="20" t="b">
        <f>H142&lt;=J142</f>
        <v>1</v>
      </c>
      <c r="J142" s="32">
        <v>11</v>
      </c>
      <c r="S142" s="30" t="s">
        <v>44</v>
      </c>
      <c r="T142" s="18" t="s">
        <v>34</v>
      </c>
      <c r="U142" s="10" t="s">
        <v>10</v>
      </c>
      <c r="V142" s="11">
        <v>3</v>
      </c>
      <c r="W142" s="4">
        <v>0</v>
      </c>
      <c r="X142" s="5">
        <v>3</v>
      </c>
      <c r="Y142" s="11">
        <v>0</v>
      </c>
      <c r="Z142" s="20" t="b">
        <f t="shared" ref="Z142:Z151" si="19">Y142&lt;=AA142</f>
        <v>1</v>
      </c>
      <c r="AA142" s="20">
        <v>14</v>
      </c>
    </row>
    <row r="143" spans="1:27" ht="15.5" x14ac:dyDescent="0.35">
      <c r="A143" s="30" t="s">
        <v>45</v>
      </c>
      <c r="B143" s="6" t="s">
        <v>8</v>
      </c>
      <c r="C143" s="6" t="s">
        <v>19</v>
      </c>
      <c r="D143" s="3" t="s">
        <v>10</v>
      </c>
      <c r="E143" s="4">
        <v>3</v>
      </c>
      <c r="F143" s="4">
        <v>10</v>
      </c>
      <c r="G143" s="5">
        <v>2</v>
      </c>
      <c r="H143" s="4">
        <v>11</v>
      </c>
      <c r="I143" s="20" t="b">
        <f t="shared" si="18"/>
        <v>1</v>
      </c>
      <c r="J143" s="32">
        <v>11</v>
      </c>
      <c r="S143" s="30" t="s">
        <v>45</v>
      </c>
      <c r="T143" s="18" t="s">
        <v>34</v>
      </c>
      <c r="U143" s="10" t="s">
        <v>10</v>
      </c>
      <c r="V143" s="11">
        <v>0</v>
      </c>
      <c r="W143" s="4">
        <v>0</v>
      </c>
      <c r="X143" s="5">
        <v>0</v>
      </c>
      <c r="Y143" s="11">
        <v>0</v>
      </c>
      <c r="Z143" s="20" t="b">
        <f t="shared" si="19"/>
        <v>1</v>
      </c>
      <c r="AA143" s="20">
        <v>14</v>
      </c>
    </row>
    <row r="144" spans="1:27" ht="15.5" x14ac:dyDescent="0.35">
      <c r="A144" s="30" t="s">
        <v>46</v>
      </c>
      <c r="B144" s="6" t="s">
        <v>8</v>
      </c>
      <c r="C144" s="6" t="s">
        <v>19</v>
      </c>
      <c r="D144" s="3" t="s">
        <v>10</v>
      </c>
      <c r="E144" s="4">
        <v>11</v>
      </c>
      <c r="F144" s="4">
        <v>10</v>
      </c>
      <c r="G144" s="5">
        <v>4</v>
      </c>
      <c r="H144" s="4">
        <v>17</v>
      </c>
      <c r="I144" s="20" t="b">
        <f t="shared" si="18"/>
        <v>0</v>
      </c>
      <c r="J144" s="32">
        <v>11</v>
      </c>
      <c r="S144" s="30" t="s">
        <v>46</v>
      </c>
      <c r="T144" s="18" t="s">
        <v>34</v>
      </c>
      <c r="U144" s="10" t="s">
        <v>10</v>
      </c>
      <c r="V144" s="11">
        <v>0</v>
      </c>
      <c r="W144" s="4">
        <v>30</v>
      </c>
      <c r="X144" s="5">
        <v>0</v>
      </c>
      <c r="Y144" s="11">
        <v>30</v>
      </c>
      <c r="Z144" s="20" t="b">
        <f t="shared" si="19"/>
        <v>0</v>
      </c>
      <c r="AA144" s="20">
        <v>14</v>
      </c>
    </row>
    <row r="145" spans="1:27" ht="15.5" x14ac:dyDescent="0.35">
      <c r="A145" s="30" t="s">
        <v>47</v>
      </c>
      <c r="B145" s="6" t="s">
        <v>8</v>
      </c>
      <c r="C145" s="6" t="s">
        <v>19</v>
      </c>
      <c r="D145" s="3" t="s">
        <v>10</v>
      </c>
      <c r="E145" s="4">
        <v>17</v>
      </c>
      <c r="F145" s="4">
        <v>10</v>
      </c>
      <c r="G145" s="5">
        <v>3</v>
      </c>
      <c r="H145" s="4">
        <v>24</v>
      </c>
      <c r="I145" s="20" t="b">
        <f t="shared" si="18"/>
        <v>0</v>
      </c>
      <c r="J145" s="32">
        <v>11</v>
      </c>
      <c r="S145" s="30" t="s">
        <v>47</v>
      </c>
      <c r="T145" s="18" t="s">
        <v>34</v>
      </c>
      <c r="U145" s="10" t="s">
        <v>10</v>
      </c>
      <c r="V145" s="11">
        <v>30</v>
      </c>
      <c r="W145" s="4">
        <v>20</v>
      </c>
      <c r="X145" s="5">
        <v>8</v>
      </c>
      <c r="Y145" s="11">
        <v>42</v>
      </c>
      <c r="Z145" s="20" t="b">
        <f t="shared" si="19"/>
        <v>0</v>
      </c>
      <c r="AA145" s="20">
        <v>14</v>
      </c>
    </row>
    <row r="146" spans="1:27" ht="15.5" x14ac:dyDescent="0.35">
      <c r="A146" s="30" t="s">
        <v>57</v>
      </c>
      <c r="B146" s="6" t="s">
        <v>8</v>
      </c>
      <c r="C146" s="6" t="s">
        <v>19</v>
      </c>
      <c r="D146" s="3" t="s">
        <v>10</v>
      </c>
      <c r="E146" s="4">
        <v>24</v>
      </c>
      <c r="F146" s="4">
        <v>0</v>
      </c>
      <c r="G146" s="5">
        <v>5</v>
      </c>
      <c r="H146" s="4">
        <v>19</v>
      </c>
      <c r="I146" s="20" t="b">
        <f t="shared" si="18"/>
        <v>0</v>
      </c>
      <c r="J146" s="32">
        <v>11</v>
      </c>
      <c r="S146" s="30" t="s">
        <v>57</v>
      </c>
      <c r="T146" s="18" t="s">
        <v>34</v>
      </c>
      <c r="U146" s="10" t="s">
        <v>10</v>
      </c>
      <c r="V146" s="11">
        <v>42</v>
      </c>
      <c r="W146" s="4">
        <v>0</v>
      </c>
      <c r="X146" s="5">
        <v>20</v>
      </c>
      <c r="Y146" s="11">
        <v>22</v>
      </c>
      <c r="Z146" s="20" t="b">
        <f t="shared" si="19"/>
        <v>0</v>
      </c>
      <c r="AA146" s="20">
        <v>14</v>
      </c>
    </row>
    <row r="147" spans="1:27" ht="15.5" x14ac:dyDescent="0.35">
      <c r="A147" s="30" t="s">
        <v>49</v>
      </c>
      <c r="B147" s="6" t="s">
        <v>8</v>
      </c>
      <c r="C147" s="6" t="s">
        <v>19</v>
      </c>
      <c r="D147" s="3" t="s">
        <v>10</v>
      </c>
      <c r="E147" s="4">
        <v>19</v>
      </c>
      <c r="F147" s="4">
        <v>5</v>
      </c>
      <c r="G147" s="5">
        <v>3</v>
      </c>
      <c r="H147" s="4">
        <v>21</v>
      </c>
      <c r="I147" s="20" t="b">
        <f t="shared" si="18"/>
        <v>0</v>
      </c>
      <c r="J147" s="32">
        <v>11</v>
      </c>
      <c r="S147" s="30" t="s">
        <v>49</v>
      </c>
      <c r="T147" s="18" t="s">
        <v>34</v>
      </c>
      <c r="U147" s="10" t="s">
        <v>10</v>
      </c>
      <c r="V147" s="11">
        <v>22</v>
      </c>
      <c r="W147" s="4">
        <v>10</v>
      </c>
      <c r="X147" s="5">
        <v>16</v>
      </c>
      <c r="Y147" s="11">
        <v>16</v>
      </c>
      <c r="Z147" s="20" t="b">
        <f t="shared" si="19"/>
        <v>0</v>
      </c>
      <c r="AA147" s="20">
        <v>14</v>
      </c>
    </row>
    <row r="148" spans="1:27" ht="15.5" x14ac:dyDescent="0.35">
      <c r="A148" s="30" t="s">
        <v>58</v>
      </c>
      <c r="B148" s="6" t="s">
        <v>8</v>
      </c>
      <c r="C148" s="6" t="s">
        <v>19</v>
      </c>
      <c r="D148" s="3" t="s">
        <v>10</v>
      </c>
      <c r="E148" s="4">
        <v>21</v>
      </c>
      <c r="F148" s="4">
        <v>0</v>
      </c>
      <c r="G148" s="5">
        <v>7</v>
      </c>
      <c r="H148" s="4">
        <v>14</v>
      </c>
      <c r="I148" s="20" t="b">
        <f>H148&lt;=J148</f>
        <v>0</v>
      </c>
      <c r="J148" s="32">
        <v>11</v>
      </c>
      <c r="S148" s="30" t="s">
        <v>58</v>
      </c>
      <c r="T148" s="18" t="s">
        <v>34</v>
      </c>
      <c r="U148" s="10" t="s">
        <v>10</v>
      </c>
      <c r="V148" s="11">
        <v>16</v>
      </c>
      <c r="W148" s="4">
        <v>10</v>
      </c>
      <c r="X148" s="5">
        <v>14</v>
      </c>
      <c r="Y148" s="11">
        <v>12</v>
      </c>
      <c r="Z148" s="20" t="b">
        <f t="shared" si="19"/>
        <v>1</v>
      </c>
      <c r="AA148" s="20">
        <v>14</v>
      </c>
    </row>
    <row r="149" spans="1:27" ht="15.5" x14ac:dyDescent="0.35">
      <c r="A149" s="30" t="s">
        <v>59</v>
      </c>
      <c r="B149" s="6" t="s">
        <v>8</v>
      </c>
      <c r="C149" s="6" t="s">
        <v>19</v>
      </c>
      <c r="D149" s="3" t="s">
        <v>10</v>
      </c>
      <c r="E149" s="4">
        <v>14</v>
      </c>
      <c r="F149" s="4">
        <v>8</v>
      </c>
      <c r="G149" s="5">
        <v>11</v>
      </c>
      <c r="H149" s="4">
        <v>11</v>
      </c>
      <c r="I149" s="20" t="b">
        <f t="shared" si="18"/>
        <v>1</v>
      </c>
      <c r="J149" s="32">
        <v>11</v>
      </c>
      <c r="S149" s="30" t="s">
        <v>59</v>
      </c>
      <c r="T149" s="18" t="s">
        <v>34</v>
      </c>
      <c r="U149" s="10" t="s">
        <v>10</v>
      </c>
      <c r="V149" s="11">
        <v>12</v>
      </c>
      <c r="W149" s="4">
        <v>10</v>
      </c>
      <c r="X149" s="5">
        <v>5</v>
      </c>
      <c r="Y149" s="11">
        <v>17</v>
      </c>
      <c r="Z149" s="20" t="b">
        <f t="shared" si="19"/>
        <v>0</v>
      </c>
      <c r="AA149" s="20">
        <v>14</v>
      </c>
    </row>
    <row r="150" spans="1:27" ht="15.5" x14ac:dyDescent="0.35">
      <c r="A150" s="30" t="s">
        <v>52</v>
      </c>
      <c r="B150" s="6" t="s">
        <v>8</v>
      </c>
      <c r="C150" s="6" t="s">
        <v>19</v>
      </c>
      <c r="D150" s="3" t="s">
        <v>10</v>
      </c>
      <c r="E150" s="4">
        <v>14</v>
      </c>
      <c r="F150" s="4">
        <v>8</v>
      </c>
      <c r="G150" s="5">
        <v>11</v>
      </c>
      <c r="H150" s="4">
        <v>11</v>
      </c>
      <c r="I150" s="20" t="b">
        <f t="shared" si="18"/>
        <v>1</v>
      </c>
      <c r="J150" s="32">
        <v>11</v>
      </c>
      <c r="S150" s="30" t="s">
        <v>52</v>
      </c>
      <c r="T150" s="18" t="s">
        <v>34</v>
      </c>
      <c r="U150" s="10" t="s">
        <v>10</v>
      </c>
      <c r="V150" s="11">
        <v>17</v>
      </c>
      <c r="W150" s="4">
        <v>10</v>
      </c>
      <c r="X150" s="5">
        <v>6</v>
      </c>
      <c r="Y150" s="11">
        <v>21</v>
      </c>
      <c r="Z150" s="20" t="b">
        <f t="shared" si="19"/>
        <v>0</v>
      </c>
      <c r="AA150" s="20">
        <v>14</v>
      </c>
    </row>
    <row r="151" spans="1:27" ht="15.5" x14ac:dyDescent="0.35">
      <c r="A151" s="30" t="s">
        <v>53</v>
      </c>
      <c r="B151" s="6" t="s">
        <v>8</v>
      </c>
      <c r="C151" s="6" t="s">
        <v>19</v>
      </c>
      <c r="D151" s="3" t="s">
        <v>10</v>
      </c>
      <c r="E151" s="4">
        <v>11</v>
      </c>
      <c r="F151" s="4">
        <v>0</v>
      </c>
      <c r="G151" s="5">
        <v>4</v>
      </c>
      <c r="H151" s="4">
        <v>7</v>
      </c>
      <c r="I151" s="20" t="b">
        <f t="shared" si="18"/>
        <v>1</v>
      </c>
      <c r="J151" s="32">
        <v>11</v>
      </c>
      <c r="S151" s="30" t="s">
        <v>53</v>
      </c>
      <c r="T151" s="18" t="s">
        <v>34</v>
      </c>
      <c r="U151" s="10" t="s">
        <v>10</v>
      </c>
      <c r="V151" s="11">
        <v>21</v>
      </c>
      <c r="W151" s="4">
        <v>10</v>
      </c>
      <c r="X151" s="5">
        <v>8</v>
      </c>
      <c r="Y151" s="11">
        <v>23</v>
      </c>
      <c r="Z151" s="20" t="b">
        <f t="shared" si="19"/>
        <v>0</v>
      </c>
      <c r="AA151" s="20">
        <v>14</v>
      </c>
    </row>
    <row r="154" spans="1:27" x14ac:dyDescent="0.35">
      <c r="A154" s="25" t="s">
        <v>60</v>
      </c>
      <c r="B154" s="25" t="s">
        <v>61</v>
      </c>
      <c r="C154" s="25" t="s">
        <v>62</v>
      </c>
      <c r="D154" s="25" t="s">
        <v>63</v>
      </c>
      <c r="E154" s="25" t="s">
        <v>64</v>
      </c>
      <c r="F154" s="25" t="s">
        <v>65</v>
      </c>
      <c r="G154" s="25" t="s">
        <v>66</v>
      </c>
      <c r="H154" s="25" t="s">
        <v>67</v>
      </c>
      <c r="I154" s="25" t="s">
        <v>68</v>
      </c>
      <c r="J154" s="25" t="s">
        <v>69</v>
      </c>
      <c r="S154" s="25" t="s">
        <v>60</v>
      </c>
      <c r="T154" s="5" t="s">
        <v>22</v>
      </c>
      <c r="U154" s="5" t="s">
        <v>3</v>
      </c>
      <c r="V154" s="25" t="s">
        <v>64</v>
      </c>
      <c r="W154" s="25" t="s">
        <v>65</v>
      </c>
      <c r="X154" s="25" t="s">
        <v>66</v>
      </c>
      <c r="Y154" s="25" t="s">
        <v>67</v>
      </c>
      <c r="Z154" s="25" t="s">
        <v>68</v>
      </c>
      <c r="AA154" s="25" t="s">
        <v>69</v>
      </c>
    </row>
    <row r="155" spans="1:27" ht="15.5" x14ac:dyDescent="0.35">
      <c r="A155" s="30" t="s">
        <v>0</v>
      </c>
      <c r="B155" s="6" t="s">
        <v>8</v>
      </c>
      <c r="C155" s="6" t="s">
        <v>20</v>
      </c>
      <c r="D155" s="3" t="s">
        <v>10</v>
      </c>
      <c r="E155" s="4">
        <v>10</v>
      </c>
      <c r="F155" s="4">
        <v>19</v>
      </c>
      <c r="G155" s="5">
        <v>11</v>
      </c>
      <c r="H155" s="4">
        <v>18</v>
      </c>
      <c r="I155" s="20" t="b">
        <f>H155&lt;=J155</f>
        <v>0</v>
      </c>
      <c r="J155" s="32">
        <v>7</v>
      </c>
      <c r="S155" s="30" t="s">
        <v>0</v>
      </c>
      <c r="T155" s="12" t="s">
        <v>29</v>
      </c>
      <c r="U155" s="10" t="s">
        <v>10</v>
      </c>
      <c r="V155" s="11">
        <v>35</v>
      </c>
      <c r="W155" s="11">
        <v>20</v>
      </c>
      <c r="X155" s="13">
        <v>2</v>
      </c>
      <c r="Y155" s="11">
        <v>53</v>
      </c>
      <c r="Z155" s="20" t="b">
        <f>Y155&lt;=AA155</f>
        <v>0</v>
      </c>
      <c r="AA155" s="20">
        <v>26</v>
      </c>
    </row>
    <row r="156" spans="1:27" ht="15.5" x14ac:dyDescent="0.35">
      <c r="A156" s="30" t="s">
        <v>43</v>
      </c>
      <c r="B156" s="6" t="s">
        <v>8</v>
      </c>
      <c r="C156" s="6" t="s">
        <v>20</v>
      </c>
      <c r="D156" s="3" t="s">
        <v>10</v>
      </c>
      <c r="E156" s="4">
        <v>18</v>
      </c>
      <c r="F156" s="4">
        <v>40</v>
      </c>
      <c r="G156" s="5">
        <v>5</v>
      </c>
      <c r="H156" s="4">
        <v>53</v>
      </c>
      <c r="I156" s="20" t="b">
        <f t="shared" ref="I156:I166" si="20">H156&lt;=J156</f>
        <v>0</v>
      </c>
      <c r="J156" s="32">
        <v>7</v>
      </c>
      <c r="S156" s="30" t="s">
        <v>43</v>
      </c>
      <c r="T156" s="12" t="s">
        <v>29</v>
      </c>
      <c r="U156" s="10" t="s">
        <v>10</v>
      </c>
      <c r="V156" s="11">
        <v>53</v>
      </c>
      <c r="W156" s="11">
        <v>10</v>
      </c>
      <c r="X156" s="13">
        <v>0</v>
      </c>
      <c r="Y156" s="11">
        <v>63</v>
      </c>
      <c r="Z156" s="20" t="b">
        <f>Y156&lt;=AA156</f>
        <v>0</v>
      </c>
      <c r="AA156" s="20">
        <v>26</v>
      </c>
    </row>
    <row r="157" spans="1:27" ht="15.5" x14ac:dyDescent="0.35">
      <c r="A157" s="30" t="s">
        <v>44</v>
      </c>
      <c r="B157" s="6" t="s">
        <v>8</v>
      </c>
      <c r="C157" s="6" t="s">
        <v>20</v>
      </c>
      <c r="D157" s="3" t="s">
        <v>10</v>
      </c>
      <c r="E157" s="4">
        <v>53</v>
      </c>
      <c r="F157" s="4">
        <v>0</v>
      </c>
      <c r="G157" s="5">
        <v>10</v>
      </c>
      <c r="H157" s="4">
        <v>43</v>
      </c>
      <c r="I157" s="20" t="b">
        <f>H157&lt;=J157</f>
        <v>0</v>
      </c>
      <c r="J157" s="32">
        <v>7</v>
      </c>
      <c r="S157" s="30" t="s">
        <v>44</v>
      </c>
      <c r="T157" s="12" t="s">
        <v>29</v>
      </c>
      <c r="U157" s="10" t="s">
        <v>10</v>
      </c>
      <c r="V157" s="11">
        <v>63</v>
      </c>
      <c r="W157" s="11">
        <v>30</v>
      </c>
      <c r="X157" s="13">
        <v>10</v>
      </c>
      <c r="Y157" s="11">
        <v>83</v>
      </c>
      <c r="Z157" s="20" t="b">
        <f t="shared" ref="Z157:Z166" si="21">Y157&lt;=AA157</f>
        <v>0</v>
      </c>
      <c r="AA157" s="20">
        <v>26</v>
      </c>
    </row>
    <row r="158" spans="1:27" ht="15.5" x14ac:dyDescent="0.35">
      <c r="A158" s="30" t="s">
        <v>45</v>
      </c>
      <c r="B158" s="6" t="s">
        <v>8</v>
      </c>
      <c r="C158" s="6" t="s">
        <v>20</v>
      </c>
      <c r="D158" s="3" t="s">
        <v>10</v>
      </c>
      <c r="E158" s="4">
        <v>43</v>
      </c>
      <c r="F158" s="4">
        <v>5</v>
      </c>
      <c r="G158" s="5">
        <v>2</v>
      </c>
      <c r="H158" s="4">
        <v>46</v>
      </c>
      <c r="I158" s="20" t="b">
        <f t="shared" si="20"/>
        <v>0</v>
      </c>
      <c r="J158" s="32">
        <v>7</v>
      </c>
      <c r="S158" s="30" t="s">
        <v>45</v>
      </c>
      <c r="T158" s="12" t="s">
        <v>29</v>
      </c>
      <c r="U158" s="10" t="s">
        <v>10</v>
      </c>
      <c r="V158" s="11">
        <v>83</v>
      </c>
      <c r="W158" s="11">
        <v>0</v>
      </c>
      <c r="X158" s="13">
        <v>20</v>
      </c>
      <c r="Y158" s="11">
        <v>63</v>
      </c>
      <c r="Z158" s="20" t="b">
        <f t="shared" si="21"/>
        <v>0</v>
      </c>
      <c r="AA158" s="20">
        <v>26</v>
      </c>
    </row>
    <row r="159" spans="1:27" ht="15.5" x14ac:dyDescent="0.35">
      <c r="A159" s="30" t="s">
        <v>46</v>
      </c>
      <c r="B159" s="6" t="s">
        <v>8</v>
      </c>
      <c r="C159" s="6" t="s">
        <v>20</v>
      </c>
      <c r="D159" s="3" t="s">
        <v>10</v>
      </c>
      <c r="E159" s="4">
        <v>46</v>
      </c>
      <c r="F159" s="4">
        <v>8</v>
      </c>
      <c r="G159" s="5">
        <v>5</v>
      </c>
      <c r="H159" s="4">
        <v>49</v>
      </c>
      <c r="I159" s="20" t="b">
        <f t="shared" si="20"/>
        <v>0</v>
      </c>
      <c r="J159" s="32">
        <v>7</v>
      </c>
      <c r="S159" s="30" t="s">
        <v>46</v>
      </c>
      <c r="T159" s="12" t="s">
        <v>29</v>
      </c>
      <c r="U159" s="10" t="s">
        <v>10</v>
      </c>
      <c r="V159" s="11">
        <v>63</v>
      </c>
      <c r="W159" s="11">
        <v>0</v>
      </c>
      <c r="X159" s="13">
        <v>15</v>
      </c>
      <c r="Y159" s="11">
        <v>48</v>
      </c>
      <c r="Z159" s="20" t="b">
        <f t="shared" si="21"/>
        <v>0</v>
      </c>
      <c r="AA159" s="20">
        <v>26</v>
      </c>
    </row>
    <row r="160" spans="1:27" ht="15.5" x14ac:dyDescent="0.35">
      <c r="A160" s="30" t="s">
        <v>47</v>
      </c>
      <c r="B160" s="6" t="s">
        <v>8</v>
      </c>
      <c r="C160" s="6" t="s">
        <v>20</v>
      </c>
      <c r="D160" s="3" t="s">
        <v>10</v>
      </c>
      <c r="E160" s="4">
        <v>49</v>
      </c>
      <c r="F160" s="4">
        <v>0</v>
      </c>
      <c r="G160" s="5">
        <v>10</v>
      </c>
      <c r="H160" s="4">
        <v>39</v>
      </c>
      <c r="I160" s="20" t="b">
        <f t="shared" si="20"/>
        <v>0</v>
      </c>
      <c r="J160" s="32">
        <v>7</v>
      </c>
      <c r="S160" s="30" t="s">
        <v>47</v>
      </c>
      <c r="T160" s="12" t="s">
        <v>29</v>
      </c>
      <c r="U160" s="10" t="s">
        <v>10</v>
      </c>
      <c r="V160" s="11">
        <v>48</v>
      </c>
      <c r="W160" s="11">
        <v>20</v>
      </c>
      <c r="X160" s="13">
        <v>10</v>
      </c>
      <c r="Y160" s="11">
        <v>58</v>
      </c>
      <c r="Z160" s="20" t="b">
        <f t="shared" si="21"/>
        <v>0</v>
      </c>
      <c r="AA160" s="20">
        <v>26</v>
      </c>
    </row>
    <row r="161" spans="1:27" ht="15.5" x14ac:dyDescent="0.35">
      <c r="A161" s="30" t="s">
        <v>57</v>
      </c>
      <c r="B161" s="6" t="s">
        <v>8</v>
      </c>
      <c r="C161" s="6" t="s">
        <v>20</v>
      </c>
      <c r="D161" s="3" t="s">
        <v>10</v>
      </c>
      <c r="E161" s="4">
        <v>39</v>
      </c>
      <c r="F161" s="4">
        <v>0</v>
      </c>
      <c r="G161" s="5">
        <v>6</v>
      </c>
      <c r="H161" s="4">
        <v>33</v>
      </c>
      <c r="I161" s="20" t="b">
        <f t="shared" si="20"/>
        <v>0</v>
      </c>
      <c r="J161" s="32">
        <v>7</v>
      </c>
      <c r="S161" s="30" t="s">
        <v>57</v>
      </c>
      <c r="T161" s="12" t="s">
        <v>29</v>
      </c>
      <c r="U161" s="10" t="s">
        <v>10</v>
      </c>
      <c r="V161" s="11">
        <v>58</v>
      </c>
      <c r="W161" s="11">
        <v>0</v>
      </c>
      <c r="X161" s="13">
        <v>10</v>
      </c>
      <c r="Y161" s="11">
        <v>48</v>
      </c>
      <c r="Z161" s="20" t="b">
        <f t="shared" si="21"/>
        <v>0</v>
      </c>
      <c r="AA161" s="20">
        <v>26</v>
      </c>
    </row>
    <row r="162" spans="1:27" ht="15.5" x14ac:dyDescent="0.35">
      <c r="A162" s="30" t="s">
        <v>49</v>
      </c>
      <c r="B162" s="6" t="s">
        <v>8</v>
      </c>
      <c r="C162" s="6" t="s">
        <v>20</v>
      </c>
      <c r="D162" s="3" t="s">
        <v>10</v>
      </c>
      <c r="E162" s="4">
        <v>33</v>
      </c>
      <c r="F162" s="4">
        <v>0</v>
      </c>
      <c r="G162" s="5">
        <v>8</v>
      </c>
      <c r="H162" s="4">
        <v>25</v>
      </c>
      <c r="I162" s="20" t="b">
        <f t="shared" si="20"/>
        <v>0</v>
      </c>
      <c r="J162" s="32">
        <v>7</v>
      </c>
      <c r="S162" s="30" t="s">
        <v>49</v>
      </c>
      <c r="T162" s="12" t="s">
        <v>29</v>
      </c>
      <c r="U162" s="10" t="s">
        <v>10</v>
      </c>
      <c r="V162" s="11">
        <v>48</v>
      </c>
      <c r="W162" s="11">
        <v>0</v>
      </c>
      <c r="X162" s="13">
        <v>23</v>
      </c>
      <c r="Y162" s="11">
        <v>25</v>
      </c>
      <c r="Z162" s="20" t="b">
        <f t="shared" si="21"/>
        <v>1</v>
      </c>
      <c r="AA162" s="20">
        <v>26</v>
      </c>
    </row>
    <row r="163" spans="1:27" ht="15.5" x14ac:dyDescent="0.35">
      <c r="A163" s="30" t="s">
        <v>58</v>
      </c>
      <c r="B163" s="6" t="s">
        <v>8</v>
      </c>
      <c r="C163" s="6" t="s">
        <v>20</v>
      </c>
      <c r="D163" s="3" t="s">
        <v>10</v>
      </c>
      <c r="E163" s="4">
        <v>25</v>
      </c>
      <c r="F163" s="4">
        <v>0</v>
      </c>
      <c r="G163" s="5">
        <v>4</v>
      </c>
      <c r="H163" s="4">
        <v>21</v>
      </c>
      <c r="I163" s="20" t="b">
        <f>H163&lt;=J163</f>
        <v>0</v>
      </c>
      <c r="J163" s="32">
        <v>7</v>
      </c>
      <c r="S163" s="30" t="s">
        <v>58</v>
      </c>
      <c r="T163" s="12" t="s">
        <v>29</v>
      </c>
      <c r="U163" s="10" t="s">
        <v>10</v>
      </c>
      <c r="V163" s="11">
        <v>25</v>
      </c>
      <c r="W163" s="11">
        <v>10</v>
      </c>
      <c r="X163" s="13">
        <v>23</v>
      </c>
      <c r="Y163" s="11">
        <v>12</v>
      </c>
      <c r="Z163" s="20" t="b">
        <f t="shared" si="21"/>
        <v>1</v>
      </c>
      <c r="AA163" s="20">
        <v>26</v>
      </c>
    </row>
    <row r="164" spans="1:27" ht="15.5" x14ac:dyDescent="0.35">
      <c r="A164" s="30" t="s">
        <v>59</v>
      </c>
      <c r="B164" s="6" t="s">
        <v>8</v>
      </c>
      <c r="C164" s="6" t="s">
        <v>20</v>
      </c>
      <c r="D164" s="3" t="s">
        <v>10</v>
      </c>
      <c r="E164" s="4">
        <v>21</v>
      </c>
      <c r="F164" s="4">
        <v>0</v>
      </c>
      <c r="G164" s="5">
        <v>8</v>
      </c>
      <c r="H164" s="4">
        <v>13</v>
      </c>
      <c r="I164" s="20" t="b">
        <f t="shared" si="20"/>
        <v>0</v>
      </c>
      <c r="J164" s="32">
        <v>7</v>
      </c>
      <c r="S164" s="30" t="s">
        <v>59</v>
      </c>
      <c r="T164" s="12" t="s">
        <v>29</v>
      </c>
      <c r="U164" s="10" t="s">
        <v>10</v>
      </c>
      <c r="V164" s="11">
        <v>12</v>
      </c>
      <c r="W164" s="11">
        <v>10</v>
      </c>
      <c r="X164" s="13">
        <v>8</v>
      </c>
      <c r="Y164" s="11">
        <v>14</v>
      </c>
      <c r="Z164" s="20" t="b">
        <f t="shared" si="21"/>
        <v>1</v>
      </c>
      <c r="AA164" s="20">
        <v>26</v>
      </c>
    </row>
    <row r="165" spans="1:27" ht="15.5" x14ac:dyDescent="0.35">
      <c r="A165" s="30" t="s">
        <v>52</v>
      </c>
      <c r="B165" s="6" t="s">
        <v>8</v>
      </c>
      <c r="C165" s="6" t="s">
        <v>20</v>
      </c>
      <c r="D165" s="3" t="s">
        <v>10</v>
      </c>
      <c r="E165" s="4">
        <v>21</v>
      </c>
      <c r="F165" s="4">
        <v>0</v>
      </c>
      <c r="G165" s="5">
        <v>8</v>
      </c>
      <c r="H165" s="4">
        <v>13</v>
      </c>
      <c r="I165" s="20" t="b">
        <f t="shared" si="20"/>
        <v>0</v>
      </c>
      <c r="J165" s="32">
        <v>7</v>
      </c>
      <c r="S165" s="30" t="s">
        <v>52</v>
      </c>
      <c r="T165" s="12" t="s">
        <v>29</v>
      </c>
      <c r="U165" s="10" t="s">
        <v>10</v>
      </c>
      <c r="V165" s="11">
        <v>14</v>
      </c>
      <c r="W165" s="11">
        <v>10</v>
      </c>
      <c r="X165" s="13">
        <v>20</v>
      </c>
      <c r="Y165" s="11">
        <v>4</v>
      </c>
      <c r="Z165" s="20" t="b">
        <f t="shared" si="21"/>
        <v>1</v>
      </c>
      <c r="AA165" s="20">
        <v>26</v>
      </c>
    </row>
    <row r="166" spans="1:27" ht="15.5" x14ac:dyDescent="0.35">
      <c r="A166" s="30" t="s">
        <v>53</v>
      </c>
      <c r="B166" s="6" t="s">
        <v>8</v>
      </c>
      <c r="C166" s="6" t="s">
        <v>20</v>
      </c>
      <c r="D166" s="3" t="s">
        <v>10</v>
      </c>
      <c r="E166" s="4">
        <v>13</v>
      </c>
      <c r="F166" s="4">
        <v>0</v>
      </c>
      <c r="G166" s="5">
        <v>6</v>
      </c>
      <c r="H166" s="4">
        <v>7</v>
      </c>
      <c r="I166" s="20" t="b">
        <f t="shared" si="20"/>
        <v>1</v>
      </c>
      <c r="J166" s="32">
        <v>7</v>
      </c>
      <c r="S166" s="30" t="s">
        <v>53</v>
      </c>
      <c r="T166" s="12" t="s">
        <v>29</v>
      </c>
      <c r="U166" s="10" t="s">
        <v>10</v>
      </c>
      <c r="V166" s="11">
        <v>4</v>
      </c>
      <c r="W166" s="11">
        <v>30</v>
      </c>
      <c r="X166" s="13">
        <v>27</v>
      </c>
      <c r="Y166" s="11">
        <v>7</v>
      </c>
      <c r="Z166" s="20" t="b">
        <f t="shared" si="21"/>
        <v>1</v>
      </c>
      <c r="AA166" s="20">
        <v>26</v>
      </c>
    </row>
    <row r="169" spans="1:27" x14ac:dyDescent="0.35">
      <c r="A169" s="25" t="s">
        <v>60</v>
      </c>
      <c r="B169" s="25" t="s">
        <v>61</v>
      </c>
      <c r="C169" s="25" t="s">
        <v>62</v>
      </c>
      <c r="D169" s="25" t="s">
        <v>63</v>
      </c>
      <c r="E169" s="25" t="s">
        <v>64</v>
      </c>
      <c r="F169" s="25" t="s">
        <v>65</v>
      </c>
      <c r="G169" s="25" t="s">
        <v>66</v>
      </c>
      <c r="H169" s="25" t="s">
        <v>67</v>
      </c>
      <c r="I169" s="25" t="s">
        <v>68</v>
      </c>
      <c r="J169" s="25" t="s">
        <v>69</v>
      </c>
      <c r="S169" s="25" t="s">
        <v>60</v>
      </c>
      <c r="T169" s="5" t="s">
        <v>22</v>
      </c>
      <c r="U169" s="5" t="s">
        <v>3</v>
      </c>
      <c r="V169" s="25" t="s">
        <v>64</v>
      </c>
      <c r="W169" s="25" t="s">
        <v>65</v>
      </c>
      <c r="X169" s="25" t="s">
        <v>66</v>
      </c>
      <c r="Y169" s="25" t="s">
        <v>67</v>
      </c>
      <c r="Z169" s="25" t="s">
        <v>68</v>
      </c>
      <c r="AA169" s="25" t="s">
        <v>69</v>
      </c>
    </row>
    <row r="170" spans="1:27" ht="15.5" x14ac:dyDescent="0.35">
      <c r="A170" s="30" t="s">
        <v>0</v>
      </c>
      <c r="B170" s="6" t="s">
        <v>8</v>
      </c>
      <c r="C170" s="6" t="s">
        <v>21</v>
      </c>
      <c r="D170" s="3" t="s">
        <v>10</v>
      </c>
      <c r="E170" s="4">
        <v>9</v>
      </c>
      <c r="F170" s="4">
        <v>13</v>
      </c>
      <c r="G170" s="5">
        <v>8</v>
      </c>
      <c r="H170" s="4">
        <v>14</v>
      </c>
      <c r="I170" s="20" t="b">
        <f>H170&lt;=J170</f>
        <v>0</v>
      </c>
      <c r="J170" s="32">
        <v>8</v>
      </c>
      <c r="S170" s="30" t="s">
        <v>0</v>
      </c>
      <c r="T170" s="9" t="s">
        <v>35</v>
      </c>
      <c r="U170" s="10" t="s">
        <v>10</v>
      </c>
      <c r="V170" s="11">
        <v>44</v>
      </c>
      <c r="W170" s="11">
        <v>0</v>
      </c>
      <c r="X170" s="13">
        <v>0</v>
      </c>
      <c r="Y170" s="11">
        <v>44</v>
      </c>
      <c r="Z170" s="20" t="b">
        <f>Y170&lt;=AA170</f>
        <v>0</v>
      </c>
      <c r="AA170" s="20">
        <v>25</v>
      </c>
    </row>
    <row r="171" spans="1:27" ht="15.5" x14ac:dyDescent="0.35">
      <c r="A171" s="30" t="s">
        <v>43</v>
      </c>
      <c r="B171" s="6" t="s">
        <v>8</v>
      </c>
      <c r="C171" s="6" t="s">
        <v>21</v>
      </c>
      <c r="D171" s="3" t="s">
        <v>10</v>
      </c>
      <c r="E171" s="4">
        <v>14</v>
      </c>
      <c r="F171" s="4">
        <v>20</v>
      </c>
      <c r="G171" s="5">
        <v>3</v>
      </c>
      <c r="H171" s="4">
        <v>31</v>
      </c>
      <c r="I171" s="20" t="b">
        <f t="shared" ref="I171:I181" si="22">H171&lt;=J171</f>
        <v>0</v>
      </c>
      <c r="J171" s="32">
        <v>8</v>
      </c>
      <c r="S171" s="30" t="s">
        <v>43</v>
      </c>
      <c r="T171" s="9" t="s">
        <v>35</v>
      </c>
      <c r="U171" s="10" t="s">
        <v>10</v>
      </c>
      <c r="V171" s="11">
        <v>44</v>
      </c>
      <c r="W171" s="11">
        <v>20</v>
      </c>
      <c r="X171" s="13">
        <v>10</v>
      </c>
      <c r="Y171" s="11">
        <v>54</v>
      </c>
      <c r="Z171" s="20" t="b">
        <f>Y171&lt;=AA171</f>
        <v>0</v>
      </c>
      <c r="AA171" s="20">
        <v>25</v>
      </c>
    </row>
    <row r="172" spans="1:27" ht="15.5" x14ac:dyDescent="0.35">
      <c r="A172" s="30" t="s">
        <v>44</v>
      </c>
      <c r="B172" s="6" t="s">
        <v>8</v>
      </c>
      <c r="C172" s="6" t="s">
        <v>21</v>
      </c>
      <c r="D172" s="3" t="s">
        <v>10</v>
      </c>
      <c r="E172" s="4">
        <v>31</v>
      </c>
      <c r="F172" s="4">
        <v>0</v>
      </c>
      <c r="G172" s="5">
        <v>5</v>
      </c>
      <c r="H172" s="4">
        <v>26</v>
      </c>
      <c r="I172" s="20" t="b">
        <f>H172&lt;=J172</f>
        <v>0</v>
      </c>
      <c r="J172" s="32">
        <v>8</v>
      </c>
      <c r="S172" s="30" t="s">
        <v>44</v>
      </c>
      <c r="T172" s="9" t="s">
        <v>35</v>
      </c>
      <c r="U172" s="10" t="s">
        <v>10</v>
      </c>
      <c r="V172" s="11">
        <v>54</v>
      </c>
      <c r="W172" s="11">
        <v>10</v>
      </c>
      <c r="X172" s="13">
        <v>15</v>
      </c>
      <c r="Y172" s="11">
        <v>49</v>
      </c>
      <c r="Z172" s="20" t="b">
        <f t="shared" ref="Z172:Z181" si="23">Y172&lt;=AA172</f>
        <v>0</v>
      </c>
      <c r="AA172" s="20">
        <v>25</v>
      </c>
    </row>
    <row r="173" spans="1:27" ht="15.5" x14ac:dyDescent="0.35">
      <c r="A173" s="30" t="s">
        <v>45</v>
      </c>
      <c r="B173" s="6" t="s">
        <v>8</v>
      </c>
      <c r="C173" s="6" t="s">
        <v>21</v>
      </c>
      <c r="D173" s="3" t="s">
        <v>10</v>
      </c>
      <c r="E173" s="4">
        <v>26</v>
      </c>
      <c r="F173" s="4">
        <v>5</v>
      </c>
      <c r="G173" s="5">
        <v>8</v>
      </c>
      <c r="H173" s="4">
        <v>23</v>
      </c>
      <c r="I173" s="20" t="b">
        <f t="shared" si="22"/>
        <v>0</v>
      </c>
      <c r="J173" s="32">
        <v>8</v>
      </c>
      <c r="S173" s="30" t="s">
        <v>45</v>
      </c>
      <c r="T173" s="9" t="s">
        <v>35</v>
      </c>
      <c r="U173" s="10" t="s">
        <v>10</v>
      </c>
      <c r="V173" s="11">
        <v>49</v>
      </c>
      <c r="W173" s="11">
        <v>0</v>
      </c>
      <c r="X173" s="13">
        <v>11</v>
      </c>
      <c r="Y173" s="11">
        <v>38</v>
      </c>
      <c r="Z173" s="20" t="b">
        <f t="shared" si="23"/>
        <v>0</v>
      </c>
      <c r="AA173" s="20">
        <v>25</v>
      </c>
    </row>
    <row r="174" spans="1:27" ht="15.5" x14ac:dyDescent="0.35">
      <c r="A174" s="30" t="s">
        <v>46</v>
      </c>
      <c r="B174" s="6" t="s">
        <v>8</v>
      </c>
      <c r="C174" s="6" t="s">
        <v>21</v>
      </c>
      <c r="D174" s="3" t="s">
        <v>10</v>
      </c>
      <c r="E174" s="4">
        <v>23</v>
      </c>
      <c r="F174" s="4">
        <v>8</v>
      </c>
      <c r="G174" s="5">
        <v>1</v>
      </c>
      <c r="H174" s="4">
        <v>30</v>
      </c>
      <c r="I174" s="20" t="b">
        <f t="shared" si="22"/>
        <v>0</v>
      </c>
      <c r="J174" s="32">
        <v>8</v>
      </c>
      <c r="S174" s="30" t="s">
        <v>46</v>
      </c>
      <c r="T174" s="9" t="s">
        <v>35</v>
      </c>
      <c r="U174" s="10" t="s">
        <v>10</v>
      </c>
      <c r="V174" s="11">
        <v>38</v>
      </c>
      <c r="W174" s="11">
        <v>0</v>
      </c>
      <c r="X174" s="13">
        <v>15</v>
      </c>
      <c r="Y174" s="11">
        <v>23</v>
      </c>
      <c r="Z174" s="20" t="b">
        <f t="shared" si="23"/>
        <v>1</v>
      </c>
      <c r="AA174" s="20">
        <v>25</v>
      </c>
    </row>
    <row r="175" spans="1:27" ht="15.5" x14ac:dyDescent="0.35">
      <c r="A175" s="30" t="s">
        <v>47</v>
      </c>
      <c r="B175" s="6" t="s">
        <v>8</v>
      </c>
      <c r="C175" s="6" t="s">
        <v>21</v>
      </c>
      <c r="D175" s="3" t="s">
        <v>10</v>
      </c>
      <c r="E175" s="4">
        <v>30</v>
      </c>
      <c r="F175" s="4">
        <v>0</v>
      </c>
      <c r="G175" s="5">
        <v>11</v>
      </c>
      <c r="H175" s="4">
        <v>19</v>
      </c>
      <c r="I175" s="20" t="b">
        <f t="shared" si="22"/>
        <v>0</v>
      </c>
      <c r="J175" s="32">
        <v>8</v>
      </c>
      <c r="S175" s="30" t="s">
        <v>47</v>
      </c>
      <c r="T175" s="9" t="s">
        <v>35</v>
      </c>
      <c r="U175" s="10" t="s">
        <v>10</v>
      </c>
      <c r="V175" s="11">
        <v>23</v>
      </c>
      <c r="W175" s="11">
        <v>20</v>
      </c>
      <c r="X175" s="13">
        <v>33</v>
      </c>
      <c r="Y175" s="11">
        <v>10</v>
      </c>
      <c r="Z175" s="20" t="b">
        <f t="shared" si="23"/>
        <v>1</v>
      </c>
      <c r="AA175" s="20">
        <v>25</v>
      </c>
    </row>
    <row r="176" spans="1:27" ht="15.5" x14ac:dyDescent="0.35">
      <c r="A176" s="30" t="s">
        <v>57</v>
      </c>
      <c r="B176" s="6" t="s">
        <v>8</v>
      </c>
      <c r="C176" s="6" t="s">
        <v>21</v>
      </c>
      <c r="D176" s="3" t="s">
        <v>10</v>
      </c>
      <c r="E176" s="4">
        <v>19</v>
      </c>
      <c r="F176" s="4">
        <v>0</v>
      </c>
      <c r="G176" s="5">
        <v>3</v>
      </c>
      <c r="H176" s="4">
        <v>16</v>
      </c>
      <c r="I176" s="20" t="b">
        <f t="shared" si="22"/>
        <v>0</v>
      </c>
      <c r="J176" s="32">
        <v>8</v>
      </c>
      <c r="S176" s="30" t="s">
        <v>57</v>
      </c>
      <c r="T176" s="9" t="s">
        <v>35</v>
      </c>
      <c r="U176" s="10" t="s">
        <v>10</v>
      </c>
      <c r="V176" s="11">
        <v>10</v>
      </c>
      <c r="W176" s="11">
        <v>20</v>
      </c>
      <c r="X176" s="13">
        <v>15</v>
      </c>
      <c r="Y176" s="11">
        <v>15</v>
      </c>
      <c r="Z176" s="20" t="b">
        <f t="shared" si="23"/>
        <v>1</v>
      </c>
      <c r="AA176" s="20">
        <v>25</v>
      </c>
    </row>
    <row r="177" spans="1:27" ht="15.5" x14ac:dyDescent="0.35">
      <c r="A177" s="30" t="s">
        <v>49</v>
      </c>
      <c r="B177" s="6" t="s">
        <v>8</v>
      </c>
      <c r="C177" s="6" t="s">
        <v>21</v>
      </c>
      <c r="D177" s="3" t="s">
        <v>10</v>
      </c>
      <c r="E177" s="4">
        <v>16</v>
      </c>
      <c r="F177" s="4">
        <v>5</v>
      </c>
      <c r="G177" s="5">
        <v>8</v>
      </c>
      <c r="H177" s="4">
        <v>13</v>
      </c>
      <c r="I177" s="20" t="b">
        <f t="shared" si="22"/>
        <v>0</v>
      </c>
      <c r="J177" s="32">
        <v>8</v>
      </c>
      <c r="S177" s="30" t="s">
        <v>49</v>
      </c>
      <c r="T177" s="9" t="s">
        <v>35</v>
      </c>
      <c r="U177" s="10" t="s">
        <v>10</v>
      </c>
      <c r="V177" s="11">
        <v>15</v>
      </c>
      <c r="W177" s="11">
        <v>20</v>
      </c>
      <c r="X177" s="13">
        <v>11</v>
      </c>
      <c r="Y177" s="11">
        <v>24</v>
      </c>
      <c r="Z177" s="20" t="b">
        <f t="shared" si="23"/>
        <v>1</v>
      </c>
      <c r="AA177" s="20">
        <v>25</v>
      </c>
    </row>
    <row r="178" spans="1:27" ht="15.5" x14ac:dyDescent="0.35">
      <c r="A178" s="30" t="s">
        <v>58</v>
      </c>
      <c r="B178" s="6" t="s">
        <v>8</v>
      </c>
      <c r="C178" s="6" t="s">
        <v>21</v>
      </c>
      <c r="D178" s="3" t="s">
        <v>10</v>
      </c>
      <c r="E178" s="4">
        <v>13</v>
      </c>
      <c r="F178" s="4">
        <v>10</v>
      </c>
      <c r="G178" s="5">
        <v>10</v>
      </c>
      <c r="H178" s="4">
        <v>13</v>
      </c>
      <c r="I178" s="20" t="b">
        <f>H178&lt;=J178</f>
        <v>0</v>
      </c>
      <c r="J178" s="32">
        <v>8</v>
      </c>
      <c r="S178" s="30" t="s">
        <v>58</v>
      </c>
      <c r="T178" s="9" t="s">
        <v>35</v>
      </c>
      <c r="U178" s="10" t="s">
        <v>10</v>
      </c>
      <c r="V178" s="11">
        <v>24</v>
      </c>
      <c r="W178" s="11">
        <v>10</v>
      </c>
      <c r="X178" s="13">
        <v>28</v>
      </c>
      <c r="Y178" s="11">
        <v>6</v>
      </c>
      <c r="Z178" s="20" t="b">
        <f t="shared" si="23"/>
        <v>1</v>
      </c>
      <c r="AA178" s="20">
        <v>25</v>
      </c>
    </row>
    <row r="179" spans="1:27" ht="15.5" x14ac:dyDescent="0.35">
      <c r="A179" s="30" t="s">
        <v>59</v>
      </c>
      <c r="B179" s="6" t="s">
        <v>8</v>
      </c>
      <c r="C179" s="6" t="s">
        <v>21</v>
      </c>
      <c r="D179" s="3" t="s">
        <v>10</v>
      </c>
      <c r="E179" s="4">
        <v>13</v>
      </c>
      <c r="F179" s="4">
        <v>5</v>
      </c>
      <c r="G179" s="5">
        <v>8</v>
      </c>
      <c r="H179" s="4">
        <v>10</v>
      </c>
      <c r="I179" s="20" t="b">
        <f t="shared" si="22"/>
        <v>0</v>
      </c>
      <c r="J179" s="32">
        <v>8</v>
      </c>
      <c r="S179" s="30" t="s">
        <v>59</v>
      </c>
      <c r="T179" s="9" t="s">
        <v>35</v>
      </c>
      <c r="U179" s="10" t="s">
        <v>10</v>
      </c>
      <c r="V179" s="11">
        <v>6</v>
      </c>
      <c r="W179" s="11">
        <v>10</v>
      </c>
      <c r="X179" s="13">
        <v>5</v>
      </c>
      <c r="Y179" s="11">
        <v>11</v>
      </c>
      <c r="Z179" s="20" t="b">
        <f t="shared" si="23"/>
        <v>1</v>
      </c>
      <c r="AA179" s="20">
        <v>25</v>
      </c>
    </row>
    <row r="180" spans="1:27" ht="15.5" x14ac:dyDescent="0.35">
      <c r="A180" s="30" t="s">
        <v>52</v>
      </c>
      <c r="B180" s="6" t="s">
        <v>8</v>
      </c>
      <c r="C180" s="6" t="s">
        <v>21</v>
      </c>
      <c r="D180" s="3" t="s">
        <v>10</v>
      </c>
      <c r="E180" s="4">
        <v>13</v>
      </c>
      <c r="F180" s="4">
        <v>5</v>
      </c>
      <c r="G180" s="5">
        <v>8</v>
      </c>
      <c r="H180" s="4">
        <v>10</v>
      </c>
      <c r="I180" s="20" t="b">
        <f t="shared" si="22"/>
        <v>0</v>
      </c>
      <c r="J180" s="32">
        <v>8</v>
      </c>
      <c r="S180" s="30" t="s">
        <v>52</v>
      </c>
      <c r="T180" s="9" t="s">
        <v>35</v>
      </c>
      <c r="U180" s="10" t="s">
        <v>10</v>
      </c>
      <c r="V180" s="11">
        <v>11</v>
      </c>
      <c r="W180" s="11">
        <v>10</v>
      </c>
      <c r="X180" s="13">
        <v>0</v>
      </c>
      <c r="Y180" s="11">
        <v>21</v>
      </c>
      <c r="Z180" s="20" t="b">
        <f t="shared" si="23"/>
        <v>1</v>
      </c>
      <c r="AA180" s="20">
        <v>25</v>
      </c>
    </row>
    <row r="181" spans="1:27" ht="15.5" x14ac:dyDescent="0.35">
      <c r="A181" s="30" t="s">
        <v>53</v>
      </c>
      <c r="B181" s="6" t="s">
        <v>8</v>
      </c>
      <c r="C181" s="6" t="s">
        <v>21</v>
      </c>
      <c r="D181" s="3" t="s">
        <v>10</v>
      </c>
      <c r="E181" s="4">
        <v>10</v>
      </c>
      <c r="F181" s="4">
        <v>0</v>
      </c>
      <c r="G181" s="5">
        <v>6</v>
      </c>
      <c r="H181" s="4">
        <v>4</v>
      </c>
      <c r="I181" s="20" t="b">
        <f t="shared" si="22"/>
        <v>1</v>
      </c>
      <c r="J181" s="32">
        <v>8</v>
      </c>
      <c r="S181" s="30" t="s">
        <v>53</v>
      </c>
      <c r="T181" s="9" t="s">
        <v>35</v>
      </c>
      <c r="U181" s="10" t="s">
        <v>10</v>
      </c>
      <c r="V181" s="11">
        <v>21</v>
      </c>
      <c r="W181" s="11">
        <v>10</v>
      </c>
      <c r="X181" s="13">
        <v>30</v>
      </c>
      <c r="Y181" s="11">
        <v>1</v>
      </c>
      <c r="Z181" s="20" t="b">
        <f t="shared" si="23"/>
        <v>1</v>
      </c>
      <c r="AA181" s="20">
        <v>25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2023</vt:lpstr>
      <vt:lpstr>Sheet2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Hadi fajuri</dc:creator>
  <cp:lastModifiedBy>Hadi fajuri</cp:lastModifiedBy>
  <dcterms:created xsi:type="dcterms:W3CDTF">2024-05-31T14:05:59Z</dcterms:created>
  <dcterms:modified xsi:type="dcterms:W3CDTF">2024-07-15T05:50:11Z</dcterms:modified>
</cp:coreProperties>
</file>